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4.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5.xml" ContentType="application/vnd.openxmlformats-officedocument.drawing+xml"/>
  <Override PartName="/xl/ctrlProps/ctrlProp68.xml" ContentType="application/vnd.ms-excel.controlproperties+xml"/>
  <Override PartName="/xl/drawings/drawing6.xml" ContentType="application/vnd.openxmlformats-officedocument.drawing+xml"/>
  <Override PartName="/xl/ctrlProps/ctrlProp69.xml" ContentType="application/vnd.ms-excel.controlproperties+xml"/>
  <Override PartName="/xl/ctrlProps/ctrlProp70.xml" ContentType="application/vnd.ms-excel.controlproperties+xml"/>
  <Override PartName="/xl/drawings/drawing7.xml" ContentType="application/vnd.openxmlformats-officedocument.drawing+xml"/>
  <Override PartName="/xl/ctrlProps/ctrlProp71.xml" ContentType="application/vnd.ms-excel.controlproperties+xml"/>
  <Override PartName="/xl/drawings/drawing8.xml" ContentType="application/vnd.openxmlformats-officedocument.drawing+xml"/>
  <Override PartName="/xl/ctrlProps/ctrlProp72.xml" ContentType="application/vnd.ms-excel.controlproperties+xml"/>
  <Override PartName="/xl/drawings/drawing9.xml" ContentType="application/vnd.openxmlformats-officedocument.drawing+xml"/>
  <Override PartName="/xl/ctrlProps/ctrlProp73.xml" ContentType="application/vnd.ms-excel.controlproperties+xml"/>
  <Override PartName="/xl/ctrlProps/ctrlProp74.xml" ContentType="application/vnd.ms-excel.controlproperties+xml"/>
  <Override PartName="/xl/drawings/drawing10.xml" ContentType="application/vnd.openxmlformats-officedocument.drawing+xml"/>
  <Override PartName="/xl/ctrlProps/ctrlProp75.xml" ContentType="application/vnd.ms-excel.controlproperties+xml"/>
  <Override PartName="/xl/ctrlProps/ctrlProp7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delwpvicgovau-my.sharepoint.com/personal/angus_ramsay_deeca_vic_gov_au/Documents/Dam Safety Specialist/Consequence Screening Tool Project/"/>
    </mc:Choice>
  </mc:AlternateContent>
  <xr:revisionPtr revIDLastSave="881" documentId="8_{E2D41C63-6FAF-4BAF-B204-00232658B102}" xr6:coauthVersionLast="47" xr6:coauthVersionMax="47" xr10:uidLastSave="{12CBBC55-3231-4B36-ABB2-06CE06158D8B}"/>
  <bookViews>
    <workbookView showSheetTabs="0" xWindow="28680" yWindow="-120" windowWidth="29040" windowHeight="17520" tabRatio="673" firstSheet="3" xr2:uid="{3D6BEB16-FA74-4C43-8849-DC51043285BA}"/>
  </bookViews>
  <sheets>
    <sheet name="Intro" sheetId="9" r:id="rId1"/>
    <sheet name="HELP" sheetId="7" r:id="rId2"/>
    <sheet name="Input sheet" sheetId="3" r:id="rId3"/>
    <sheet name="Retrieve Sheet" sheetId="11" r:id="rId4"/>
    <sheet name="Downstream Extent" sheetId="4" r:id="rId5"/>
    <sheet name="Form_Lists" sheetId="8" r:id="rId6"/>
    <sheet name="Database_2" sheetId="13" r:id="rId7"/>
    <sheet name="DamRetrieve" sheetId="14" r:id="rId8"/>
    <sheet name="DamRetrieve_2" sheetId="15" r:id="rId9"/>
    <sheet name="Framework" sheetId="16" r:id="rId10"/>
    <sheet name="CheckBoxLabels" sheetId="19" r:id="rId11"/>
  </sheets>
  <functionGroups builtInGroupCount="19"/>
  <definedNames>
    <definedName name="_xlnm._FilterDatabase" localSheetId="6" hidden="1">Database_2!$A$2:$AZ$2</definedName>
    <definedName name="CalcDSextent">'Input sheet'!$E$21</definedName>
    <definedName name="ConsCat">'Input sheet'!$F$53</definedName>
    <definedName name="DamID2">'Input sheet'!$D$13</definedName>
    <definedName name="DamVol">'Input sheet'!$C$16</definedName>
    <definedName name="DateToday">'Input sheet'!$C$7</definedName>
    <definedName name="dsPAR">'Input sheet'!$E$34</definedName>
    <definedName name="DStopo">'Input sheet'!$L$19</definedName>
    <definedName name="IniImpactComment">'Input sheet'!$B$26</definedName>
    <definedName name="IniLocComment">'Input sheet'!$B$46</definedName>
    <definedName name="InunPAR">'Input sheet'!$E$40</definedName>
    <definedName name="OtherMethod">'Input sheet'!$E$44</definedName>
    <definedName name="OtherSource">'Input sheet'!$E$36</definedName>
    <definedName name="PARassess">'Input sheet'!$L$43</definedName>
    <definedName name="PARclose">'Input sheet'!$L$40</definedName>
    <definedName name="PARsource">'Input sheet'!$L$35</definedName>
    <definedName name="_xlnm.Print_Area" localSheetId="2">'Input sheet'!$A$4:$I$55</definedName>
    <definedName name="_xlnm.Print_Area" localSheetId="3">'Retrieve Sheet'!$A$4:$I$55</definedName>
    <definedName name="ServiceID">'Input sheet'!$C$12</definedName>
    <definedName name="User">'Input sheet'!$C$8</definedName>
    <definedName name="UserDSExtent">'Input sheet'!$E$24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11" l="1"/>
  <c r="F53" i="3"/>
  <c r="C7" i="3"/>
  <c r="L13" i="3"/>
  <c r="O19" i="11"/>
  <c r="P19" i="11"/>
  <c r="O20" i="11"/>
  <c r="P20" i="11"/>
  <c r="O21" i="11"/>
  <c r="P21" i="11"/>
  <c r="O22" i="11"/>
  <c r="P22" i="11"/>
  <c r="O23" i="11"/>
  <c r="P23" i="11"/>
  <c r="O24" i="11"/>
  <c r="P24" i="11"/>
  <c r="O25" i="11"/>
  <c r="P25" i="11"/>
  <c r="O26" i="11"/>
  <c r="P26" i="11"/>
  <c r="L34" i="11"/>
  <c r="O19" i="3"/>
  <c r="P19" i="3"/>
  <c r="O20" i="3"/>
  <c r="P20" i="3"/>
  <c r="O21" i="3"/>
  <c r="P21" i="3"/>
  <c r="O22" i="3"/>
  <c r="P22" i="3"/>
  <c r="O23" i="3"/>
  <c r="P23" i="3"/>
  <c r="O24" i="3"/>
  <c r="P24" i="3"/>
  <c r="O25" i="3"/>
  <c r="P25" i="3"/>
  <c r="O26" i="3"/>
  <c r="P26" i="3"/>
  <c r="L34" i="3"/>
  <c r="E21" i="11"/>
  <c r="E21" i="3"/>
</calcChain>
</file>

<file path=xl/sharedStrings.xml><?xml version="1.0" encoding="utf-8"?>
<sst xmlns="http://schemas.openxmlformats.org/spreadsheetml/2006/main" count="380" uniqueCount="160">
  <si>
    <t>Screening Tool for the Consequence Assessment of Small Dams</t>
  </si>
  <si>
    <t>Initial Assessment of ANCOLD Consequence Category for Small Dams</t>
  </si>
  <si>
    <t>Column</t>
  </si>
  <si>
    <t>Date of Assessment</t>
  </si>
  <si>
    <t>DateToday</t>
  </si>
  <si>
    <t>C</t>
  </si>
  <si>
    <t>User</t>
  </si>
  <si>
    <t>jhjhhgghj</t>
  </si>
  <si>
    <t>D</t>
  </si>
  <si>
    <t>Enter user name</t>
  </si>
  <si>
    <t>General Information</t>
  </si>
  <si>
    <t>Dam No./Service ID</t>
  </si>
  <si>
    <t>ServiceID</t>
  </si>
  <si>
    <t>A</t>
  </si>
  <si>
    <t>Enter Service ID</t>
  </si>
  <si>
    <t>Dam Name/Works ID</t>
  </si>
  <si>
    <t>WorksID</t>
  </si>
  <si>
    <t>B</t>
  </si>
  <si>
    <t>Dam Information</t>
  </si>
  <si>
    <t>Dam Volume (ML)</t>
  </si>
  <si>
    <t>DamVol</t>
  </si>
  <si>
    <t>E</t>
  </si>
  <si>
    <t>Enter dam volume</t>
  </si>
  <si>
    <t>Downstream extent of dambreak impact</t>
  </si>
  <si>
    <t>Dam volume</t>
  </si>
  <si>
    <t>Distance downstream</t>
  </si>
  <si>
    <t>Downstream topography:</t>
  </si>
  <si>
    <t>Dstopo</t>
  </si>
  <si>
    <t>F</t>
  </si>
  <si>
    <t>Downstream extent of dambreak impact:</t>
  </si>
  <si>
    <t>km</t>
  </si>
  <si>
    <t>CalcDSextent</t>
  </si>
  <si>
    <t>G</t>
  </si>
  <si>
    <t>calculate from chart</t>
  </si>
  <si>
    <t>(calculated from Figure 1)</t>
  </si>
  <si>
    <t>Adopted extent:</t>
  </si>
  <si>
    <t>UserDSextent</t>
  </si>
  <si>
    <t>H</t>
  </si>
  <si>
    <t>Overwrites calc extent</t>
  </si>
  <si>
    <t>Comments:</t>
  </si>
  <si>
    <t>none</t>
  </si>
  <si>
    <t>I</t>
  </si>
  <si>
    <t>J</t>
  </si>
  <si>
    <t>K</t>
  </si>
  <si>
    <t>L</t>
  </si>
  <si>
    <t>M</t>
  </si>
  <si>
    <t>N</t>
  </si>
  <si>
    <t>Initial estimate of PAR within downstream extent</t>
  </si>
  <si>
    <t>Initial estimate of PAR:</t>
  </si>
  <si>
    <t>dspar</t>
  </si>
  <si>
    <t>O</t>
  </si>
  <si>
    <t>Estimate of population at risk within downstream extent of the dambreak impact.</t>
  </si>
  <si>
    <t>Source of initial PAR estimate:</t>
  </si>
  <si>
    <t>PARsource</t>
  </si>
  <si>
    <t>P</t>
  </si>
  <si>
    <t>OtherSource</t>
  </si>
  <si>
    <t>Q</t>
  </si>
  <si>
    <t>Confirm PAR Estimate and Proximity of PAR</t>
  </si>
  <si>
    <t>Confirmed estimate of PAR:</t>
  </si>
  <si>
    <t>PARclose</t>
  </si>
  <si>
    <t>R</t>
  </si>
  <si>
    <t>question only comes up if PAR is greater than 10.....</t>
  </si>
  <si>
    <t>Is there PAR located within: 
    -1 km d/s of the dam for flat/gentle topography;
    -3 km d/s of the dam for hilly topography; or
    -5 km d/s of the dam for steep topography?</t>
  </si>
  <si>
    <t>InunPAR</t>
  </si>
  <si>
    <t>S</t>
  </si>
  <si>
    <t>If left blank then estimate of PAR within d/s extent is used as default</t>
  </si>
  <si>
    <t>Source of confirmed PAR estimate:</t>
  </si>
  <si>
    <t>PARassess</t>
  </si>
  <si>
    <t>T</t>
  </si>
  <si>
    <t>Please enter method for PAR location:</t>
  </si>
  <si>
    <t>OtherMethod</t>
  </si>
  <si>
    <t>U</t>
  </si>
  <si>
    <t>V</t>
  </si>
  <si>
    <t>Include PAR within 1/3 dam height</t>
  </si>
  <si>
    <t>W</t>
  </si>
  <si>
    <t>X</t>
  </si>
  <si>
    <t>Y</t>
  </si>
  <si>
    <t>Z</t>
  </si>
  <si>
    <t>AA</t>
  </si>
  <si>
    <t>Assessment of Consequence Category</t>
  </si>
  <si>
    <t>ConsCat</t>
  </si>
  <si>
    <t>AB</t>
  </si>
  <si>
    <t>Initial assessment of ANCOLD Consequence Category</t>
  </si>
  <si>
    <t>Enter Works ID</t>
  </si>
  <si>
    <t>Date of comment:</t>
  </si>
  <si>
    <t>Initial estimate of PAR within downstream extent:</t>
  </si>
  <si>
    <t>Estimate of downstream extent of dambreak impact</t>
  </si>
  <si>
    <t>Dam volume (ML)</t>
  </si>
  <si>
    <t>Flat/gentle (km)</t>
  </si>
  <si>
    <t>Hilly (km)</t>
  </si>
  <si>
    <t>Steep (km)</t>
  </si>
  <si>
    <t>Downstream terrain</t>
  </si>
  <si>
    <t>PAR Initial Screening</t>
  </si>
  <si>
    <t>PAR Initial Screening and Proximity</t>
  </si>
  <si>
    <t>Input</t>
  </si>
  <si>
    <t>Retrieve</t>
  </si>
  <si>
    <t>Please select topography</t>
  </si>
  <si>
    <t>Please select source of PAR estimate</t>
  </si>
  <si>
    <t>Please select method of assessment</t>
  </si>
  <si>
    <t>Flat/gentle</t>
  </si>
  <si>
    <t>Aerial imagery</t>
  </si>
  <si>
    <t>Hilly</t>
  </si>
  <si>
    <t>Formal site inspection</t>
  </si>
  <si>
    <t>Steep</t>
  </si>
  <si>
    <t>Dam engineer's report</t>
  </si>
  <si>
    <t>Licence application</t>
  </si>
  <si>
    <t>Works plans</t>
  </si>
  <si>
    <t>Owner knowledge</t>
  </si>
  <si>
    <t>Other</t>
  </si>
  <si>
    <t>Date of initial assessment</t>
  </si>
  <si>
    <t>Downstream topography:                          2 = Flat/Gentle, 3 = Hilly, 4 = Steep</t>
  </si>
  <si>
    <t>Extent of dambreak impact (km) - calculated</t>
  </si>
  <si>
    <t>Adopted Extent (km)</t>
  </si>
  <si>
    <t>Downstream extent of dambreak impact: Date of comment 1</t>
  </si>
  <si>
    <t>Downstream extent of dambreak impact: Comment 1</t>
  </si>
  <si>
    <t>Downstream extent of dambreak impact: Date of comment 2</t>
  </si>
  <si>
    <t>Downstream extent of dambreak impact: Comment 2</t>
  </si>
  <si>
    <t>Downstream extent of dambreak impact: Date of comment 3</t>
  </si>
  <si>
    <t>Downstream extent of dambreak impact: Comment 3</t>
  </si>
  <si>
    <t>Downstream extent of dambreak impact: Date of comment 4</t>
  </si>
  <si>
    <t>Downstream extent of dambreak impact: Comment 4</t>
  </si>
  <si>
    <t>Downstream extent of dambreak impact: Date of comment 5</t>
  </si>
  <si>
    <t>Downstream extent of dambreak impact: Comment 5</t>
  </si>
  <si>
    <t>Downstream extent of dambreak impact: Date of comment 6</t>
  </si>
  <si>
    <t>Downstream extent of dambreak impact: Comment 6</t>
  </si>
  <si>
    <t>Source of initial PAR estimate - Aerial imagery (True = Selected, False = Not selected)</t>
  </si>
  <si>
    <t>Source of initial PAR estimate - Formal site inspection (True = Selected, False = Not selected)</t>
  </si>
  <si>
    <t>Source of initial PAR estimate - Dam engineer's report (True = Selected, False = Not selected)</t>
  </si>
  <si>
    <t>Source of initial PAR estimate - Licence application (True = Selected, False = Not selected)</t>
  </si>
  <si>
    <t>Source of initial PAR estimate - Works plans (True = Selected, False = Not selected)</t>
  </si>
  <si>
    <t>Source of initial PAR estimate - Owner knowledge (True = Selected, False = Not selected)</t>
  </si>
  <si>
    <t>Source of initial PAR estimate - Other (True = Selected, False = Not selected)</t>
  </si>
  <si>
    <t>Source of initial PAR estimate - Other source</t>
  </si>
  <si>
    <t>Confirmation of PAR located within:
-1 km d/s of the dam for flat/gentle topography;
-3 km d/s of the dam for hilly topography; or
-5 km d/s of the dam for steep topography
: 1=YES, 2=NO, 0=not assessed</t>
  </si>
  <si>
    <t>Confirmed estimate of PAR wihtin downstream extent</t>
  </si>
  <si>
    <t>Source of confirmed PAR estimate - Aerial imagery (True = Selected, False = Not selected)</t>
  </si>
  <si>
    <t>Source of confirmed PAR estimate - Formal site inspection (True = Selected, False = Not selected)</t>
  </si>
  <si>
    <t>Source of confirmed PAR estimate - Dam engineer's report (True = Selected, False = Not selected)</t>
  </si>
  <si>
    <t>Source of confirmed PAR estimate - Licence application (True = Selected, False = Not selected)</t>
  </si>
  <si>
    <t>Source of confirmed PAR estimate - Works plans (True = Selected, False = Not selected)</t>
  </si>
  <si>
    <t>Source of confirmed PAR estimate - Owner knowledge (True = Selected, False = Not selected)</t>
  </si>
  <si>
    <t>Source of confirmed PAR estimate - Other (True = Selected, False = Not selected)</t>
  </si>
  <si>
    <t>Source of confirmed PAR estimate - Other source</t>
  </si>
  <si>
    <t>Location of PAR: Date of comment 1</t>
  </si>
  <si>
    <t>Location of PAR: Comment 1</t>
  </si>
  <si>
    <t>Location of PAR: Date of comment 2</t>
  </si>
  <si>
    <t>Location of PAR: Comment 2</t>
  </si>
  <si>
    <t>Location of PAR: Date of comment 3</t>
  </si>
  <si>
    <t>Location of PAR: Comment 3</t>
  </si>
  <si>
    <t>Location of PAR: Date of comment 4</t>
  </si>
  <si>
    <t>Location of PAR: Comment 4</t>
  </si>
  <si>
    <t>Location of PAR: Date of comment 5</t>
  </si>
  <si>
    <t>Location of PAR: Comment 5</t>
  </si>
  <si>
    <t>Location of PAR: Date of comment 6</t>
  </si>
  <si>
    <t>Location of PAR: Comment 6</t>
  </si>
  <si>
    <t>Consequence category</t>
  </si>
  <si>
    <t/>
  </si>
  <si>
    <t>High C or above</t>
  </si>
  <si>
    <t>Label Caption</t>
  </si>
  <si>
    <t>Last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</si>
</sst>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25" x14ac:knownFonts="1">
    <font>
      <sz val="11"/>
      <color theme="1"/>
      <name val="Calibri"/>
      <family val="2"/>
      <scheme val="minor"/>
    </font>
    <font>
      <sz val="10"/>
      <name val="Arial"/>
      <family val="2"/>
    </font>
    <font>
      <sz val="10"/>
      <color indexed="18"/>
      <name val="Arial"/>
      <family val="2"/>
    </font>
    <font>
      <b/>
      <sz val="10"/>
      <color indexed="9"/>
      <name val="Arial"/>
      <family val="2"/>
    </font>
    <font>
      <b/>
      <sz val="9"/>
      <color indexed="9"/>
      <name val="Arial"/>
      <family val="2"/>
    </font>
    <font>
      <b/>
      <sz val="12"/>
      <name val="Arial"/>
      <family val="2"/>
    </font>
    <font>
      <b/>
      <sz val="14"/>
      <name val="Arial"/>
      <family val="2"/>
    </font>
    <font>
      <b/>
      <sz val="11"/>
      <color indexed="8"/>
      <name val="Calibri"/>
      <family val="2"/>
    </font>
    <font>
      <sz val="11"/>
      <name val="Calibri"/>
      <family val="2"/>
    </font>
    <font>
      <i/>
      <sz val="11"/>
      <color indexed="8"/>
      <name val="Calibri"/>
      <family val="2"/>
    </font>
    <font>
      <sz val="11"/>
      <color indexed="22"/>
      <name val="Calibri"/>
      <family val="2"/>
    </font>
    <font>
      <i/>
      <sz val="10"/>
      <color indexed="8"/>
      <name val="Calibri"/>
      <family val="2"/>
    </font>
    <font>
      <b/>
      <sz val="12"/>
      <color indexed="8"/>
      <name val="Calibri"/>
      <family val="2"/>
    </font>
    <font>
      <sz val="22"/>
      <color indexed="22"/>
      <name val="Arial"/>
      <family val="2"/>
    </font>
    <font>
      <sz val="8"/>
      <color indexed="8"/>
      <name val="Calibri"/>
      <family val="2"/>
    </font>
    <font>
      <sz val="10"/>
      <color indexed="8"/>
      <name val="Calibri"/>
      <family val="2"/>
    </font>
    <font>
      <sz val="11"/>
      <color indexed="55"/>
      <name val="Calibri"/>
      <family val="2"/>
    </font>
    <font>
      <i/>
      <sz val="11"/>
      <color indexed="55"/>
      <name val="Calibri"/>
      <family val="2"/>
    </font>
    <font>
      <i/>
      <sz val="11"/>
      <color indexed="22"/>
      <name val="Calibri"/>
      <family val="2"/>
    </font>
    <font>
      <b/>
      <u/>
      <sz val="12"/>
      <color indexed="8"/>
      <name val="Calibri"/>
      <family val="2"/>
    </font>
    <font>
      <sz val="8"/>
      <name val="Calibri"/>
      <family val="2"/>
    </font>
    <font>
      <b/>
      <sz val="12"/>
      <color indexed="22"/>
      <name val="Calibri"/>
      <family val="2"/>
    </font>
    <font>
      <sz val="10"/>
      <color indexed="22"/>
      <name val="Calibri"/>
      <family val="2"/>
    </font>
    <font>
      <sz val="8"/>
      <color rgb="FF000000"/>
      <name val="Tahoma"/>
      <family val="2"/>
    </font>
    <font>
      <sz val="11"/>
      <color rgb="FF000000"/>
      <name val="Calibri"/>
      <family val="2"/>
    </font>
  </fonts>
  <fills count="5">
    <fill>
      <patternFill patternType="none"/>
    </fill>
    <fill>
      <patternFill patternType="gray125"/>
    </fill>
    <fill>
      <patternFill patternType="solid">
        <fgColor indexed="56"/>
        <bgColor indexed="64"/>
      </patternFill>
    </fill>
    <fill>
      <patternFill patternType="solid">
        <fgColor indexed="43"/>
        <bgColor indexed="64"/>
      </patternFill>
    </fill>
    <fill>
      <patternFill patternType="solid">
        <fgColor indexed="22"/>
        <bgColor indexed="64"/>
      </patternFill>
    </fill>
  </fills>
  <borders count="28">
    <border>
      <left/>
      <right/>
      <top/>
      <bottom/>
      <diagonal/>
    </border>
    <border>
      <left/>
      <right/>
      <top style="double">
        <color indexed="49"/>
      </top>
      <bottom/>
      <diagonal/>
    </border>
    <border>
      <left/>
      <right/>
      <top/>
      <bottom style="double">
        <color indexed="49"/>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s>
  <cellStyleXfs count="2">
    <xf numFmtId="0" fontId="0" fillId="0" borderId="0"/>
    <xf numFmtId="0" fontId="1" fillId="0" borderId="0"/>
  </cellStyleXfs>
  <cellXfs count="150">
    <xf numFmtId="0" fontId="0" fillId="0" borderId="0" xfId="0"/>
    <xf numFmtId="0" fontId="2" fillId="2" borderId="1" xfId="0" applyFont="1" applyFill="1" applyBorder="1"/>
    <xf numFmtId="0" fontId="3" fillId="2" borderId="1" xfId="0" applyFont="1" applyFill="1" applyBorder="1"/>
    <xf numFmtId="0" fontId="4" fillId="2" borderId="1" xfId="0" applyFont="1" applyFill="1" applyBorder="1"/>
    <xf numFmtId="0" fontId="0" fillId="2" borderId="1" xfId="0" applyFill="1" applyBorder="1"/>
    <xf numFmtId="0" fontId="2" fillId="2" borderId="0" xfId="0" applyFont="1" applyFill="1"/>
    <xf numFmtId="0" fontId="0" fillId="2" borderId="0" xfId="0" applyFill="1"/>
    <xf numFmtId="0" fontId="2" fillId="2" borderId="2" xfId="0" applyFont="1" applyFill="1" applyBorder="1"/>
    <xf numFmtId="0" fontId="0" fillId="2" borderId="2" xfId="0" applyFill="1" applyBorder="1"/>
    <xf numFmtId="0" fontId="5" fillId="0" borderId="0" xfId="0" applyFont="1"/>
    <xf numFmtId="0" fontId="0" fillId="3" borderId="0" xfId="0" applyFill="1"/>
    <xf numFmtId="0" fontId="0" fillId="4" borderId="0" xfId="0" applyFill="1"/>
    <xf numFmtId="0" fontId="8" fillId="4" borderId="0" xfId="0" applyFont="1" applyFill="1"/>
    <xf numFmtId="0" fontId="9" fillId="4" borderId="0" xfId="0" applyFont="1" applyFill="1"/>
    <xf numFmtId="0" fontId="0" fillId="4" borderId="0" xfId="0" applyFill="1" applyAlignment="1">
      <alignment horizontal="left" vertical="top"/>
    </xf>
    <xf numFmtId="0" fontId="10" fillId="4" borderId="0" xfId="0" applyFont="1" applyFill="1"/>
    <xf numFmtId="0" fontId="11" fillId="4" borderId="0" xfId="0" applyFont="1" applyFill="1" applyAlignment="1">
      <alignment horizontal="right"/>
    </xf>
    <xf numFmtId="0" fontId="12" fillId="4" borderId="0" xfId="0" applyFont="1" applyFill="1" applyAlignment="1">
      <alignment horizontal="center"/>
    </xf>
    <xf numFmtId="0" fontId="0" fillId="4" borderId="0" xfId="0" applyFill="1" applyAlignment="1">
      <alignment horizontal="center"/>
    </xf>
    <xf numFmtId="0" fontId="9" fillId="3" borderId="0" xfId="0" applyFont="1" applyFill="1"/>
    <xf numFmtId="0" fontId="13" fillId="2" borderId="1" xfId="0" applyFont="1" applyFill="1" applyBorder="1"/>
    <xf numFmtId="1" fontId="0" fillId="4" borderId="3" xfId="0" applyNumberFormat="1" applyFill="1" applyBorder="1" applyAlignment="1">
      <alignment horizontal="center"/>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0" fillId="4" borderId="7" xfId="0" applyFill="1" applyBorder="1" applyAlignment="1">
      <alignment horizontal="center"/>
    </xf>
    <xf numFmtId="1" fontId="0" fillId="4" borderId="8" xfId="0" applyNumberFormat="1" applyFill="1" applyBorder="1" applyAlignment="1">
      <alignment horizontal="center"/>
    </xf>
    <xf numFmtId="0" fontId="0" fillId="4" borderId="9" xfId="0" applyFill="1" applyBorder="1" applyAlignment="1">
      <alignment horizontal="center"/>
    </xf>
    <xf numFmtId="1" fontId="0" fillId="4" borderId="10" xfId="0" applyNumberFormat="1" applyFill="1" applyBorder="1" applyAlignment="1">
      <alignment horizontal="center"/>
    </xf>
    <xf numFmtId="1" fontId="0" fillId="4" borderId="11" xfId="0" applyNumberFormat="1" applyFill="1" applyBorder="1" applyAlignment="1">
      <alignment horizontal="center"/>
    </xf>
    <xf numFmtId="0" fontId="0" fillId="4" borderId="0" xfId="0" applyFill="1" applyProtection="1">
      <protection locked="0"/>
    </xf>
    <xf numFmtId="0" fontId="12" fillId="4" borderId="12" xfId="0" applyFont="1" applyFill="1" applyBorder="1" applyAlignment="1">
      <alignment horizontal="center"/>
    </xf>
    <xf numFmtId="0" fontId="12" fillId="4" borderId="13" xfId="0" applyFont="1" applyFill="1" applyBorder="1" applyAlignment="1">
      <alignment horizontal="center"/>
    </xf>
    <xf numFmtId="0" fontId="0" fillId="4" borderId="12" xfId="0" applyFill="1" applyBorder="1"/>
    <xf numFmtId="0" fontId="0" fillId="4" borderId="13" xfId="0" applyFill="1" applyBorder="1"/>
    <xf numFmtId="0" fontId="9" fillId="4" borderId="13" xfId="0" applyFont="1" applyFill="1" applyBorder="1"/>
    <xf numFmtId="0" fontId="0" fillId="4" borderId="12" xfId="0" applyFill="1" applyBorder="1" applyAlignment="1">
      <alignment horizontal="left" vertical="top"/>
    </xf>
    <xf numFmtId="0" fontId="0" fillId="4" borderId="13" xfId="0" applyFill="1" applyBorder="1" applyAlignment="1">
      <alignment horizontal="left" vertical="top"/>
    </xf>
    <xf numFmtId="0" fontId="0" fillId="4" borderId="14" xfId="0" applyFill="1" applyBorder="1"/>
    <xf numFmtId="0" fontId="0" fillId="4" borderId="15" xfId="0" applyFill="1" applyBorder="1"/>
    <xf numFmtId="0" fontId="0" fillId="0" borderId="16" xfId="0" applyBorder="1"/>
    <xf numFmtId="14" fontId="0" fillId="0" borderId="16" xfId="0" applyNumberFormat="1" applyBorder="1"/>
    <xf numFmtId="1" fontId="0" fillId="0" borderId="16" xfId="0" applyNumberFormat="1" applyBorder="1"/>
    <xf numFmtId="0" fontId="0" fillId="4" borderId="12" xfId="0" applyFill="1" applyBorder="1" applyAlignment="1">
      <alignment horizontal="right"/>
    </xf>
    <xf numFmtId="0" fontId="0" fillId="4" borderId="0" xfId="0" applyFill="1" applyAlignment="1">
      <alignment horizontal="right"/>
    </xf>
    <xf numFmtId="0" fontId="0" fillId="4" borderId="0" xfId="0" applyFill="1" applyAlignment="1">
      <alignment horizontal="left"/>
    </xf>
    <xf numFmtId="0" fontId="0" fillId="4" borderId="17" xfId="0" applyFill="1" applyBorder="1"/>
    <xf numFmtId="0" fontId="14" fillId="4" borderId="12" xfId="0" applyFont="1" applyFill="1" applyBorder="1" applyAlignment="1">
      <alignment horizontal="left" wrapText="1"/>
    </xf>
    <xf numFmtId="0" fontId="14" fillId="4" borderId="0" xfId="0" applyFont="1" applyFill="1" applyAlignment="1">
      <alignment horizontal="left"/>
    </xf>
    <xf numFmtId="0" fontId="7" fillId="4" borderId="18" xfId="0" applyFont="1" applyFill="1" applyBorder="1"/>
    <xf numFmtId="0" fontId="0" fillId="4" borderId="19" xfId="0" applyFill="1" applyBorder="1"/>
    <xf numFmtId="0" fontId="0" fillId="4" borderId="20" xfId="0" applyFill="1" applyBorder="1"/>
    <xf numFmtId="0" fontId="0" fillId="4" borderId="21" xfId="0" applyFill="1" applyBorder="1"/>
    <xf numFmtId="0" fontId="0" fillId="4" borderId="22" xfId="0" applyFill="1" applyBorder="1"/>
    <xf numFmtId="0" fontId="0" fillId="4" borderId="23" xfId="0" applyFill="1" applyBorder="1"/>
    <xf numFmtId="0" fontId="9" fillId="4" borderId="15" xfId="0" applyFont="1" applyFill="1" applyBorder="1"/>
    <xf numFmtId="0" fontId="0" fillId="4" borderId="19" xfId="0" applyFill="1" applyBorder="1" applyAlignment="1">
      <alignment horizontal="center"/>
    </xf>
    <xf numFmtId="0" fontId="0" fillId="4" borderId="20" xfId="0" applyFill="1" applyBorder="1" applyAlignment="1">
      <alignment horizontal="center"/>
    </xf>
    <xf numFmtId="0" fontId="0" fillId="4" borderId="16" xfId="0" applyFill="1" applyBorder="1" applyAlignment="1">
      <alignment textRotation="90" wrapText="1"/>
    </xf>
    <xf numFmtId="14" fontId="0" fillId="4" borderId="16" xfId="0" applyNumberFormat="1" applyFill="1" applyBorder="1" applyAlignment="1">
      <alignment textRotation="90" wrapText="1"/>
    </xf>
    <xf numFmtId="0" fontId="0" fillId="4" borderId="16" xfId="0" applyFill="1" applyBorder="1" applyAlignment="1">
      <alignment wrapText="1"/>
    </xf>
    <xf numFmtId="0" fontId="6" fillId="4" borderId="0" xfId="0" applyFont="1" applyFill="1"/>
    <xf numFmtId="0" fontId="0" fillId="4" borderId="0" xfId="0" applyFill="1" applyAlignment="1">
      <alignment vertical="top"/>
    </xf>
    <xf numFmtId="0" fontId="9" fillId="3" borderId="3" xfId="0" applyFont="1" applyFill="1" applyBorder="1"/>
    <xf numFmtId="0" fontId="0" fillId="3" borderId="3" xfId="0" applyFill="1" applyBorder="1"/>
    <xf numFmtId="0" fontId="7" fillId="0" borderId="3" xfId="0" applyFont="1" applyBorder="1" applyAlignment="1">
      <alignment horizontal="center"/>
    </xf>
    <xf numFmtId="0" fontId="0" fillId="4" borderId="15" xfId="0" applyFill="1" applyBorder="1" applyAlignment="1">
      <alignment horizontal="right"/>
    </xf>
    <xf numFmtId="0" fontId="8" fillId="4" borderId="0" xfId="0" applyFont="1" applyFill="1" applyAlignment="1">
      <alignment horizontal="left"/>
    </xf>
    <xf numFmtId="49" fontId="0" fillId="4" borderId="0" xfId="0" applyNumberFormat="1" applyFill="1" applyAlignment="1" applyProtection="1">
      <alignment vertical="top" wrapText="1"/>
      <protection locked="0"/>
    </xf>
    <xf numFmtId="49" fontId="0" fillId="4" borderId="13" xfId="0" applyNumberFormat="1" applyFill="1" applyBorder="1" applyAlignment="1" applyProtection="1">
      <alignment vertical="top" wrapText="1"/>
      <protection locked="0"/>
    </xf>
    <xf numFmtId="49" fontId="0" fillId="4" borderId="15" xfId="0" applyNumberFormat="1" applyFill="1" applyBorder="1" applyAlignment="1" applyProtection="1">
      <alignment vertical="top" wrapText="1"/>
      <protection locked="0"/>
    </xf>
    <xf numFmtId="49" fontId="0" fillId="4" borderId="23" xfId="0" applyNumberFormat="1" applyFill="1" applyBorder="1" applyAlignment="1" applyProtection="1">
      <alignment vertical="top" wrapText="1"/>
      <protection locked="0"/>
    </xf>
    <xf numFmtId="164" fontId="15" fillId="4" borderId="12" xfId="0" applyNumberFormat="1" applyFont="1" applyFill="1" applyBorder="1" applyAlignment="1" applyProtection="1">
      <alignment horizontal="right" vertical="top"/>
      <protection locked="0"/>
    </xf>
    <xf numFmtId="164" fontId="15" fillId="4" borderId="14" xfId="0" applyNumberFormat="1" applyFont="1" applyFill="1" applyBorder="1" applyAlignment="1" applyProtection="1">
      <alignment horizontal="right" vertical="top"/>
      <protection locked="0"/>
    </xf>
    <xf numFmtId="1" fontId="1" fillId="0" borderId="16" xfId="1" applyNumberFormat="1" applyBorder="1"/>
    <xf numFmtId="0" fontId="9" fillId="4" borderId="12" xfId="0" applyFont="1" applyFill="1" applyBorder="1" applyAlignment="1">
      <alignment horizontal="center"/>
    </xf>
    <xf numFmtId="0" fontId="9" fillId="4" borderId="14" xfId="0" applyFont="1" applyFill="1" applyBorder="1" applyAlignment="1">
      <alignment horizontal="center"/>
    </xf>
    <xf numFmtId="0" fontId="9" fillId="4" borderId="22" xfId="0" applyFont="1" applyFill="1" applyBorder="1"/>
    <xf numFmtId="14" fontId="0" fillId="4" borderId="0" xfId="0" applyNumberFormat="1" applyFill="1"/>
    <xf numFmtId="0" fontId="0" fillId="0" borderId="13" xfId="0" applyBorder="1" applyProtection="1">
      <protection locked="0"/>
    </xf>
    <xf numFmtId="0" fontId="0" fillId="0" borderId="23" xfId="0" applyBorder="1" applyProtection="1">
      <protection locked="0"/>
    </xf>
    <xf numFmtId="0" fontId="16" fillId="4" borderId="0" xfId="0" applyFont="1" applyFill="1"/>
    <xf numFmtId="0" fontId="17" fillId="4" borderId="0" xfId="0" applyFont="1" applyFill="1" applyAlignment="1">
      <alignment horizontal="left"/>
    </xf>
    <xf numFmtId="0" fontId="21" fillId="4" borderId="0" xfId="0" applyFont="1" applyFill="1" applyAlignment="1">
      <alignment horizontal="center"/>
    </xf>
    <xf numFmtId="0" fontId="10" fillId="4" borderId="0" xfId="0" applyFont="1" applyFill="1" applyAlignment="1">
      <alignment horizontal="left"/>
    </xf>
    <xf numFmtId="0" fontId="18" fillId="4" borderId="0" xfId="0" applyFont="1" applyFill="1" applyAlignment="1">
      <alignment horizontal="left"/>
    </xf>
    <xf numFmtId="0" fontId="18" fillId="4" borderId="0" xfId="0" applyFont="1" applyFill="1"/>
    <xf numFmtId="0" fontId="10" fillId="4" borderId="0" xfId="0" applyFont="1" applyFill="1" applyProtection="1">
      <protection locked="0"/>
    </xf>
    <xf numFmtId="1" fontId="10" fillId="4" borderId="0" xfId="0" applyNumberFormat="1" applyFont="1" applyFill="1"/>
    <xf numFmtId="0" fontId="18" fillId="4" borderId="0" xfId="0" applyFont="1" applyFill="1" applyAlignment="1">
      <alignment horizontal="left" wrapText="1"/>
    </xf>
    <xf numFmtId="0" fontId="10" fillId="4" borderId="0" xfId="0" applyFont="1" applyFill="1" applyAlignment="1">
      <alignment horizontal="left" vertical="top"/>
    </xf>
    <xf numFmtId="0" fontId="18" fillId="4" borderId="0" xfId="0" applyFont="1" applyFill="1" applyAlignment="1">
      <alignment horizontal="left" vertical="top"/>
    </xf>
    <xf numFmtId="0" fontId="10" fillId="4" borderId="0" xfId="0" applyFont="1" applyFill="1" applyAlignment="1">
      <alignment horizontal="center"/>
    </xf>
    <xf numFmtId="0" fontId="9" fillId="4" borderId="0" xfId="0" applyFont="1" applyFill="1" applyAlignment="1">
      <alignment horizontal="left"/>
    </xf>
    <xf numFmtId="0" fontId="0" fillId="4" borderId="13" xfId="0" applyFill="1" applyBorder="1" applyAlignment="1">
      <alignment horizontal="left"/>
    </xf>
    <xf numFmtId="0" fontId="12" fillId="4" borderId="24" xfId="0" applyFont="1" applyFill="1" applyBorder="1" applyAlignment="1">
      <alignment horizontal="center"/>
    </xf>
    <xf numFmtId="0" fontId="12" fillId="4" borderId="25" xfId="0" applyFont="1" applyFill="1" applyBorder="1" applyAlignment="1">
      <alignment horizontal="center"/>
    </xf>
    <xf numFmtId="0" fontId="12" fillId="4" borderId="26" xfId="0" applyFont="1" applyFill="1" applyBorder="1" applyAlignment="1">
      <alignment horizontal="center"/>
    </xf>
    <xf numFmtId="0" fontId="22" fillId="4" borderId="12" xfId="0" applyFont="1" applyFill="1" applyBorder="1" applyAlignment="1">
      <alignment horizontal="left" wrapText="1"/>
    </xf>
    <xf numFmtId="0" fontId="0" fillId="0" borderId="0" xfId="0" applyAlignment="1">
      <alignment horizontal="left" wrapText="1"/>
    </xf>
    <xf numFmtId="0" fontId="0" fillId="0" borderId="0" xfId="0" applyAlignment="1" applyProtection="1">
      <alignment horizontal="left"/>
      <protection locked="0"/>
    </xf>
    <xf numFmtId="0" fontId="0" fillId="0" borderId="15" xfId="0" applyBorder="1" applyAlignment="1" applyProtection="1">
      <alignment horizontal="left"/>
      <protection locked="0"/>
    </xf>
    <xf numFmtId="0" fontId="0" fillId="0" borderId="0" xfId="0" applyAlignment="1" applyProtection="1">
      <alignment horizontal="center"/>
      <protection locked="0"/>
    </xf>
    <xf numFmtId="0" fontId="18" fillId="4" borderId="12" xfId="0" applyFont="1" applyFill="1" applyBorder="1" applyAlignment="1">
      <alignment horizontal="right"/>
    </xf>
    <xf numFmtId="0" fontId="10" fillId="4" borderId="0" xfId="0" applyFont="1" applyFill="1" applyAlignment="1">
      <alignment horizontal="right"/>
    </xf>
    <xf numFmtId="0" fontId="0" fillId="4" borderId="12" xfId="0" applyFill="1" applyBorder="1" applyAlignment="1">
      <alignment horizontal="right"/>
    </xf>
    <xf numFmtId="0" fontId="0" fillId="4" borderId="0" xfId="0" applyFill="1" applyAlignment="1">
      <alignment horizontal="right"/>
    </xf>
    <xf numFmtId="14" fontId="0" fillId="4" borderId="0" xfId="0" applyNumberFormat="1" applyFill="1" applyAlignment="1">
      <alignment horizontal="left"/>
    </xf>
    <xf numFmtId="0" fontId="0" fillId="0" borderId="27" xfId="0" applyBorder="1" applyAlignment="1" applyProtection="1">
      <alignment horizontal="left"/>
      <protection locked="0"/>
    </xf>
    <xf numFmtId="0" fontId="0" fillId="4" borderId="12" xfId="0" applyFill="1" applyBorder="1" applyAlignment="1">
      <alignment horizontal="right" vertical="center"/>
    </xf>
    <xf numFmtId="0" fontId="0" fillId="4" borderId="0" xfId="0" applyFill="1" applyAlignment="1">
      <alignment horizontal="right" vertical="center"/>
    </xf>
    <xf numFmtId="0" fontId="9" fillId="4" borderId="24" xfId="0" applyFont="1" applyFill="1" applyBorder="1" applyAlignment="1">
      <alignment horizontal="center"/>
    </xf>
    <xf numFmtId="0" fontId="9" fillId="4" borderId="25" xfId="0" applyFont="1" applyFill="1" applyBorder="1" applyAlignment="1">
      <alignment horizontal="center"/>
    </xf>
    <xf numFmtId="0" fontId="9" fillId="4" borderId="26" xfId="0" applyFont="1" applyFill="1" applyBorder="1" applyAlignment="1">
      <alignment horizontal="center"/>
    </xf>
    <xf numFmtId="0" fontId="19" fillId="4" borderId="21"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22"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pplyProtection="1">
      <alignment horizontal="left" wrapText="1"/>
      <protection locked="0"/>
    </xf>
    <xf numFmtId="0" fontId="0" fillId="4" borderId="12" xfId="0" applyFill="1" applyBorder="1" applyAlignment="1">
      <alignment horizontal="right" wrapText="1"/>
    </xf>
    <xf numFmtId="0" fontId="0" fillId="4" borderId="0" xfId="0" applyFill="1" applyAlignment="1">
      <alignment horizontal="right" wrapText="1"/>
    </xf>
    <xf numFmtId="0" fontId="0" fillId="0" borderId="27" xfId="0" applyBorder="1" applyAlignment="1" applyProtection="1">
      <alignment horizontal="center"/>
      <protection locked="0"/>
    </xf>
    <xf numFmtId="0" fontId="0" fillId="4" borderId="12" xfId="0" applyFill="1" applyBorder="1" applyAlignment="1">
      <alignment horizontal="right" vertical="top"/>
    </xf>
    <xf numFmtId="0" fontId="0" fillId="4" borderId="0" xfId="0" applyFill="1" applyAlignment="1">
      <alignment horizontal="right" vertical="top"/>
    </xf>
    <xf numFmtId="0" fontId="8" fillId="4" borderId="12" xfId="0" applyFont="1" applyFill="1" applyBorder="1" applyAlignment="1">
      <alignment horizontal="right"/>
    </xf>
    <xf numFmtId="0" fontId="8" fillId="4" borderId="0" xfId="0" applyFont="1" applyFill="1" applyAlignment="1">
      <alignment horizontal="right"/>
    </xf>
    <xf numFmtId="0" fontId="10" fillId="4" borderId="12" xfId="0" applyFont="1" applyFill="1" applyBorder="1" applyAlignment="1">
      <alignment horizontal="right"/>
    </xf>
    <xf numFmtId="0" fontId="0" fillId="0" borderId="0" xfId="0" applyAlignment="1" applyProtection="1">
      <alignment horizontal="center" wrapText="1"/>
      <protection locked="0"/>
    </xf>
    <xf numFmtId="0" fontId="6" fillId="4" borderId="24" xfId="0" applyFont="1" applyFill="1" applyBorder="1" applyAlignment="1">
      <alignment horizontal="center"/>
    </xf>
    <xf numFmtId="0" fontId="6" fillId="4" borderId="25" xfId="0" applyFont="1" applyFill="1" applyBorder="1" applyAlignment="1">
      <alignment horizontal="center"/>
    </xf>
    <xf numFmtId="0" fontId="6" fillId="4" borderId="26" xfId="0" applyFont="1" applyFill="1" applyBorder="1" applyAlignment="1">
      <alignment horizontal="center"/>
    </xf>
    <xf numFmtId="0" fontId="0" fillId="4" borderId="12" xfId="0" applyFill="1" applyBorder="1" applyAlignment="1">
      <alignment horizontal="left" vertical="top"/>
    </xf>
    <xf numFmtId="0" fontId="0" fillId="4" borderId="0" xfId="0" applyFill="1" applyAlignment="1">
      <alignment horizontal="left" vertical="top"/>
    </xf>
    <xf numFmtId="0" fontId="0" fillId="0" borderId="0" xfId="0" applyAlignment="1">
      <alignment horizontal="left"/>
    </xf>
    <xf numFmtId="0" fontId="0" fillId="4" borderId="15" xfId="0" applyFill="1" applyBorder="1" applyAlignment="1">
      <alignment horizontal="left"/>
    </xf>
    <xf numFmtId="0" fontId="0" fillId="4" borderId="0" xfId="0" applyFill="1" applyAlignment="1">
      <alignment horizontal="left"/>
    </xf>
    <xf numFmtId="1" fontId="0" fillId="4" borderId="0" xfId="0" applyNumberFormat="1" applyFill="1" applyAlignment="1">
      <alignment horizontal="left"/>
    </xf>
    <xf numFmtId="0" fontId="0" fillId="0" borderId="0" xfId="0" applyNumberFormat="1" applyAlignment="1" applyProtection="1">
      <alignment horizontal="left" vertical="top" wrapText="1"/>
      <protection locked="0"/>
    </xf>
    <xf numFmtId="0" fontId="0" fillId="0" borderId="13" xfId="0" applyNumberFormat="1" applyBorder="1" applyAlignment="1" applyProtection="1">
      <alignment horizontal="left" vertical="top" wrapText="1"/>
      <protection locked="0"/>
    </xf>
    <xf numFmtId="0" fontId="15" fillId="0" borderId="0" xfId="0" applyNumberFormat="1" applyFont="1" applyAlignment="1" applyProtection="1">
      <alignment horizontal="center" wrapText="1"/>
      <protection locked="0"/>
    </xf>
    <xf numFmtId="0" fontId="15" fillId="0" borderId="0" xfId="0" applyNumberFormat="1" applyFont="1" applyAlignment="1" applyProtection="1">
      <alignment horizontal="left" wrapText="1"/>
      <protection locked="0"/>
    </xf>
    <xf numFmtId="0" fontId="0" fillId="0" borderId="15" xfId="0" applyNumberFormat="1" applyBorder="1" applyAlignment="1" applyProtection="1">
      <alignment horizontal="left" vertical="top" wrapText="1"/>
      <protection locked="0"/>
    </xf>
    <xf numFmtId="0" fontId="0" fillId="0" borderId="23" xfId="0" applyNumberFormat="1" applyBorder="1" applyAlignment="1" applyProtection="1">
      <alignment horizontal="left" vertical="top" wrapText="1"/>
      <protection locked="0"/>
    </xf>
    <xf numFmtId="0" fontId="0" fillId="0" borderId="0" xfId="0" applyNumberFormat="1" applyAlignment="1" applyProtection="1">
      <alignment horizontal="center" wrapText="1"/>
      <protection locked="0"/>
    </xf>
    <xf numFmtId="0" fontId="0" fillId="0" borderId="0" xfId="0" applyNumberFormat="1" applyAlignment="1" applyProtection="1">
      <alignment horizontal="left" wrapText="1"/>
      <protection locked="0"/>
    </xf>
  </cellXfs>
  <cellStyles count="2">
    <cellStyle name="Normal" xfId="0" builtinId="0"/>
    <cellStyle name="Normal 2" xfId="1" xr:uid="{A91F496B-C477-45FF-96C3-991F58786370}"/>
  </cellStyles>
  <dxfs count="11">
    <dxf>
      <font>
        <color auto="1"/>
      </font>
    </dxf>
    <dxf>
      <font>
        <color auto="1"/>
      </font>
    </dxf>
    <dxf>
      <font>
        <color auto="1"/>
      </font>
    </dxf>
    <dxf>
      <font>
        <color rgb="FFC0C0C0"/>
      </font>
    </dxf>
    <dxf>
      <font>
        <color auto="1"/>
      </font>
    </dxf>
    <dxf>
      <font>
        <color auto="1"/>
      </font>
    </dxf>
    <dxf>
      <font>
        <color rgb="FFC0C0C0"/>
      </font>
    </dxf>
    <dxf>
      <font>
        <color auto="1"/>
      </font>
    </dxf>
    <dxf>
      <font>
        <color rgb="FFC0C0C0"/>
      </font>
    </dxf>
    <dxf>
      <font>
        <color auto="1"/>
      </font>
    </dxf>
    <dxf>
      <font>
        <color auto="1"/>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firstButton="1" fmlaLink="$L$40"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Drop" dropStyle="combo" dx="22" fmlaLink="'Input sheet'!$L$19" fmlaRange="Form_Lists!$B$6:$B$9" noThreeD="1" sel="1" val="0"/>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CheckBox" fmlaLink="Form_Lists!$K$7" lockText="1" noThreeD="1"/>
</file>

<file path=xl/ctrlProps/ctrlProp31.xml><?xml version="1.0" encoding="utf-8"?>
<formControlPr xmlns="http://schemas.microsoft.com/office/spreadsheetml/2009/9/main" objectType="CheckBox" fmlaLink="Form_Lists!$K$10" lockText="1" noThreeD="1"/>
</file>

<file path=xl/ctrlProps/ctrlProp32.xml><?xml version="1.0" encoding="utf-8"?>
<formControlPr xmlns="http://schemas.microsoft.com/office/spreadsheetml/2009/9/main" objectType="CheckBox" fmlaLink="Form_Lists!$K$8" lockText="1" noThreeD="1"/>
</file>

<file path=xl/ctrlProps/ctrlProp33.xml><?xml version="1.0" encoding="utf-8"?>
<formControlPr xmlns="http://schemas.microsoft.com/office/spreadsheetml/2009/9/main" objectType="CheckBox" fmlaLink="Form_Lists!$K$11" lockText="1" noThreeD="1"/>
</file>

<file path=xl/ctrlProps/ctrlProp34.xml><?xml version="1.0" encoding="utf-8"?>
<formControlPr xmlns="http://schemas.microsoft.com/office/spreadsheetml/2009/9/main" objectType="CheckBox" fmlaLink="Form_Lists!$K$9" lockText="1" noThreeD="1"/>
</file>

<file path=xl/ctrlProps/ctrlProp35.xml><?xml version="1.0" encoding="utf-8"?>
<formControlPr xmlns="http://schemas.microsoft.com/office/spreadsheetml/2009/9/main" objectType="CheckBox" fmlaLink="Form_Lists!$K$12" lockText="1" noThreeD="1"/>
</file>

<file path=xl/ctrlProps/ctrlProp36.xml><?xml version="1.0" encoding="utf-8"?>
<formControlPr xmlns="http://schemas.microsoft.com/office/spreadsheetml/2009/9/main" objectType="CheckBox" fmlaLink="Form_Lists!$K$13" lockText="1" noThreeD="1"/>
</file>

<file path=xl/ctrlProps/ctrlProp37.xml><?xml version="1.0" encoding="utf-8"?>
<formControlPr xmlns="http://schemas.microsoft.com/office/spreadsheetml/2009/9/main" objectType="CheckBox" fmlaLink="Form_Lists!$F$7" lockText="1" noThreeD="1"/>
</file>

<file path=xl/ctrlProps/ctrlProp38.xml><?xml version="1.0" encoding="utf-8"?>
<formControlPr xmlns="http://schemas.microsoft.com/office/spreadsheetml/2009/9/main" objectType="CheckBox" fmlaLink="Form_Lists!$F$10" lockText="1" noThreeD="1"/>
</file>

<file path=xl/ctrlProps/ctrlProp39.xml><?xml version="1.0" encoding="utf-8"?>
<formControlPr xmlns="http://schemas.microsoft.com/office/spreadsheetml/2009/9/main" objectType="CheckBox" fmlaLink="Form_Lists!$F$8" lockText="1" noThreeD="1"/>
</file>

<file path=xl/ctrlProps/ctrlProp40.xml><?xml version="1.0" encoding="utf-8"?>
<formControlPr xmlns="http://schemas.microsoft.com/office/spreadsheetml/2009/9/main" objectType="CheckBox" fmlaLink="Form_Lists!$F$11" lockText="1" noThreeD="1"/>
</file>

<file path=xl/ctrlProps/ctrlProp41.xml><?xml version="1.0" encoding="utf-8"?>
<formControlPr xmlns="http://schemas.microsoft.com/office/spreadsheetml/2009/9/main" objectType="CheckBox" fmlaLink="Form_Lists!$F$9" lockText="1" noThreeD="1"/>
</file>

<file path=xl/ctrlProps/ctrlProp42.xml><?xml version="1.0" encoding="utf-8"?>
<formControlPr xmlns="http://schemas.microsoft.com/office/spreadsheetml/2009/9/main" objectType="CheckBox" fmlaLink="Form_Lists!$F$12" lockText="1" noThreeD="1"/>
</file>

<file path=xl/ctrlProps/ctrlProp43.xml><?xml version="1.0" encoding="utf-8"?>
<formControlPr xmlns="http://schemas.microsoft.com/office/spreadsheetml/2009/9/main" objectType="CheckBox" fmlaLink="Form_Lists!$F$13" lockText="1" noThreeD="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Drop" dropStyle="combo" dx="22" fmlaLink="'Retrieve Sheet'!$L$19" fmlaRange="Form_Lists!$B$6:$B$9" noThreeD="1" sel="1" val="0"/>
</file>

<file path=xl/ctrlProps/ctrlProp48.xml><?xml version="1.0" encoding="utf-8"?>
<formControlPr xmlns="http://schemas.microsoft.com/office/spreadsheetml/2009/9/main" objectType="Radio" firstButton="1" fmlaLink="$L$40"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CheckBox" fmlaLink="Form_Lists!$L$12" lockText="1" noThreeD="1"/>
</file>

<file path=xl/ctrlProps/ctrlProp55.xml><?xml version="1.0" encoding="utf-8"?>
<formControlPr xmlns="http://schemas.microsoft.com/office/spreadsheetml/2009/9/main" objectType="CheckBox" fmlaLink="Form_Lists!$L$10" lockText="1" noThreeD="1"/>
</file>

<file path=xl/ctrlProps/ctrlProp56.xml><?xml version="1.0" encoding="utf-8"?>
<formControlPr xmlns="http://schemas.microsoft.com/office/spreadsheetml/2009/9/main" objectType="CheckBox" fmlaLink="Form_Lists!$L$8" lockText="1" noThreeD="1"/>
</file>

<file path=xl/ctrlProps/ctrlProp57.xml><?xml version="1.0" encoding="utf-8"?>
<formControlPr xmlns="http://schemas.microsoft.com/office/spreadsheetml/2009/9/main" objectType="CheckBox" fmlaLink="Form_Lists!$L$7" lockText="1" noThreeD="1"/>
</file>

<file path=xl/ctrlProps/ctrlProp58.xml><?xml version="1.0" encoding="utf-8"?>
<formControlPr xmlns="http://schemas.microsoft.com/office/spreadsheetml/2009/9/main" objectType="CheckBox" fmlaLink="Form_Lists!$L$11" lockText="1" noThreeD="1"/>
</file>

<file path=xl/ctrlProps/ctrlProp59.xml><?xml version="1.0" encoding="utf-8"?>
<formControlPr xmlns="http://schemas.microsoft.com/office/spreadsheetml/2009/9/main" objectType="CheckBox" fmlaLink="Form_Lists!$L$9" lockText="1" noThreeD="1"/>
</file>

<file path=xl/ctrlProps/ctrlProp60.xml><?xml version="1.0" encoding="utf-8"?>
<formControlPr xmlns="http://schemas.microsoft.com/office/spreadsheetml/2009/9/main" objectType="CheckBox" fmlaLink="Form_Lists!$L$13" lockText="1" noThreeD="1"/>
</file>

<file path=xl/ctrlProps/ctrlProp61.xml><?xml version="1.0" encoding="utf-8"?>
<formControlPr xmlns="http://schemas.microsoft.com/office/spreadsheetml/2009/9/main" objectType="CheckBox" fmlaLink="Form_Lists!$G$7" lockText="1" noThreeD="1"/>
</file>

<file path=xl/ctrlProps/ctrlProp62.xml><?xml version="1.0" encoding="utf-8"?>
<formControlPr xmlns="http://schemas.microsoft.com/office/spreadsheetml/2009/9/main" objectType="CheckBox" fmlaLink="Form_Lists!$G$10" lockText="1" noThreeD="1"/>
</file>

<file path=xl/ctrlProps/ctrlProp63.xml><?xml version="1.0" encoding="utf-8"?>
<formControlPr xmlns="http://schemas.microsoft.com/office/spreadsheetml/2009/9/main" objectType="CheckBox" fmlaLink="Form_Lists!$G$8" lockText="1" noThreeD="1"/>
</file>

<file path=xl/ctrlProps/ctrlProp64.xml><?xml version="1.0" encoding="utf-8"?>
<formControlPr xmlns="http://schemas.microsoft.com/office/spreadsheetml/2009/9/main" objectType="CheckBox" fmlaLink="Form_Lists!$G$11" lockText="1" noThreeD="1"/>
</file>

<file path=xl/ctrlProps/ctrlProp65.xml><?xml version="1.0" encoding="utf-8"?>
<formControlPr xmlns="http://schemas.microsoft.com/office/spreadsheetml/2009/9/main" objectType="CheckBox" fmlaLink="Form_Lists!$G$9" lockText="1" noThreeD="1"/>
</file>

<file path=xl/ctrlProps/ctrlProp66.xml><?xml version="1.0" encoding="utf-8"?>
<formControlPr xmlns="http://schemas.microsoft.com/office/spreadsheetml/2009/9/main" objectType="CheckBox" fmlaLink="Form_Lists!$G$12" lockText="1" noThreeD="1"/>
</file>

<file path=xl/ctrlProps/ctrlProp67.xml><?xml version="1.0" encoding="utf-8"?>
<formControlPr xmlns="http://schemas.microsoft.com/office/spreadsheetml/2009/9/main" objectType="CheckBox" fmlaLink="Form_Lists!$G$13" lockText="1" noThreeD="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3.emf"/></Relationships>
</file>

<file path=xl/drawings/_rels/drawing9.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85725</xdr:rowOff>
    </xdr:from>
    <xdr:to>
      <xdr:col>2</xdr:col>
      <xdr:colOff>514350</xdr:colOff>
      <xdr:row>2</xdr:row>
      <xdr:rowOff>180975</xdr:rowOff>
    </xdr:to>
    <xdr:sp macro="" textlink="">
      <xdr:nvSpPr>
        <xdr:cNvPr id="3" name="Rectangle 2">
          <a:extLst>
            <a:ext uri="{FF2B5EF4-FFF2-40B4-BE49-F238E27FC236}">
              <a16:creationId xmlns:a16="http://schemas.microsoft.com/office/drawing/2014/main" id="{11D62916-54A9-483F-0DEA-6E7F8A2CF3B7}"/>
            </a:ext>
          </a:extLst>
        </xdr:cNvPr>
        <xdr:cNvSpPr/>
      </xdr:nvSpPr>
      <xdr:spPr>
        <a:xfrm>
          <a:off x="104775" y="85725"/>
          <a:ext cx="162877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3</xdr:col>
      <xdr:colOff>133350</xdr:colOff>
      <xdr:row>0</xdr:row>
      <xdr:rowOff>85725</xdr:rowOff>
    </xdr:from>
    <xdr:to>
      <xdr:col>13</xdr:col>
      <xdr:colOff>409575</xdr:colOff>
      <xdr:row>2</xdr:row>
      <xdr:rowOff>180975</xdr:rowOff>
    </xdr:to>
    <xdr:sp macro="" textlink="">
      <xdr:nvSpPr>
        <xdr:cNvPr id="4" name="Rectangle 3">
          <a:extLst>
            <a:ext uri="{FF2B5EF4-FFF2-40B4-BE49-F238E27FC236}">
              <a16:creationId xmlns:a16="http://schemas.microsoft.com/office/drawing/2014/main" id="{23C648BB-B24A-4180-8318-2AB3C59B9B68}"/>
            </a:ext>
          </a:extLst>
        </xdr:cNvPr>
        <xdr:cNvSpPr/>
      </xdr:nvSpPr>
      <xdr:spPr>
        <a:xfrm>
          <a:off x="1962150" y="85725"/>
          <a:ext cx="637222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0</xdr:col>
      <xdr:colOff>114301</xdr:colOff>
      <xdr:row>0</xdr:row>
      <xdr:rowOff>85725</xdr:rowOff>
    </xdr:from>
    <xdr:to>
      <xdr:col>1</xdr:col>
      <xdr:colOff>342900</xdr:colOff>
      <xdr:row>1</xdr:row>
      <xdr:rowOff>85725</xdr:rowOff>
    </xdr:to>
    <xdr:sp macro="" textlink="">
      <xdr:nvSpPr>
        <xdr:cNvPr id="5" name="TextBox 4">
          <a:extLst>
            <a:ext uri="{FF2B5EF4-FFF2-40B4-BE49-F238E27FC236}">
              <a16:creationId xmlns:a16="http://schemas.microsoft.com/office/drawing/2014/main" id="{E31C00A6-AE82-0E02-DEDE-A6D8CBED8691}"/>
            </a:ext>
          </a:extLst>
        </xdr:cNvPr>
        <xdr:cNvSpPr txBox="1"/>
      </xdr:nvSpPr>
      <xdr:spPr>
        <a:xfrm>
          <a:off x="114301" y="85725"/>
          <a:ext cx="83819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General</a:t>
          </a:r>
          <a:r>
            <a:rPr lang="en-AU" sz="1100"/>
            <a:t> </a:t>
          </a:r>
        </a:p>
      </xdr:txBody>
    </xdr:sp>
    <xdr:clientData/>
  </xdr:twoCellAnchor>
  <xdr:twoCellAnchor>
    <xdr:from>
      <xdr:col>3</xdr:col>
      <xdr:colOff>142875</xdr:colOff>
      <xdr:row>0</xdr:row>
      <xdr:rowOff>76200</xdr:rowOff>
    </xdr:from>
    <xdr:to>
      <xdr:col>6</xdr:col>
      <xdr:colOff>466725</xdr:colOff>
      <xdr:row>1</xdr:row>
      <xdr:rowOff>133350</xdr:rowOff>
    </xdr:to>
    <xdr:sp macro="" textlink="">
      <xdr:nvSpPr>
        <xdr:cNvPr id="6" name="TextBox 5">
          <a:extLst>
            <a:ext uri="{FF2B5EF4-FFF2-40B4-BE49-F238E27FC236}">
              <a16:creationId xmlns:a16="http://schemas.microsoft.com/office/drawing/2014/main" id="{2BB4A24F-24FF-586B-D488-19819FF08244}"/>
            </a:ext>
          </a:extLst>
        </xdr:cNvPr>
        <xdr:cNvSpPr txBox="1"/>
      </xdr:nvSpPr>
      <xdr:spPr>
        <a:xfrm>
          <a:off x="1971675" y="76200"/>
          <a:ext cx="2152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Screening Tool Functions</a:t>
          </a:r>
          <a:r>
            <a:rPr lang="en-AU" sz="1100" b="1"/>
            <a:t> </a:t>
          </a:r>
        </a:p>
      </xdr:txBody>
    </xdr:sp>
    <xdr:clientData/>
  </xdr:twoCellAnchor>
  <xdr:twoCellAnchor>
    <xdr:from>
      <xdr:col>0</xdr:col>
      <xdr:colOff>266700</xdr:colOff>
      <xdr:row>6</xdr:row>
      <xdr:rowOff>104774</xdr:rowOff>
    </xdr:from>
    <xdr:to>
      <xdr:col>13</xdr:col>
      <xdr:colOff>352425</xdr:colOff>
      <xdr:row>27</xdr:row>
      <xdr:rowOff>114299</xdr:rowOff>
    </xdr:to>
    <xdr:sp macro="" textlink="">
      <xdr:nvSpPr>
        <xdr:cNvPr id="7" name="TextBox 6">
          <a:extLst>
            <a:ext uri="{FF2B5EF4-FFF2-40B4-BE49-F238E27FC236}">
              <a16:creationId xmlns:a16="http://schemas.microsoft.com/office/drawing/2014/main" id="{0A260509-F14E-1267-A2F6-485E30D14734}"/>
            </a:ext>
          </a:extLst>
        </xdr:cNvPr>
        <xdr:cNvSpPr txBox="1"/>
      </xdr:nvSpPr>
      <xdr:spPr>
        <a:xfrm>
          <a:off x="266700" y="1362074"/>
          <a:ext cx="8010525" cy="4010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rtl="0"/>
          <a:r>
            <a:rPr lang="en-AU" sz="1100" b="0" i="0">
              <a:solidFill>
                <a:schemeClr val="dk1"/>
              </a:solidFill>
              <a:latin typeface="+mn-lt"/>
              <a:ea typeface="+mn-ea"/>
              <a:cs typeface="+mn-cs"/>
            </a:rPr>
            <a:t>The Screening Tool for Small </a:t>
          </a:r>
          <a:r>
            <a:rPr lang="en-AU" sz="1100" b="0" i="0" baseline="0">
              <a:solidFill>
                <a:schemeClr val="dk1"/>
              </a:solidFill>
              <a:latin typeface="+mn-lt"/>
              <a:ea typeface="+mn-ea"/>
              <a:cs typeface="+mn-cs"/>
            </a:rPr>
            <a:t>Dams has been developed for the purpose of identifying the Consequence Categories of small dams in accordance with the Initial Level Flood assessment outlined in the ANCOLD  Guidelines on the Consequence Categories for Dams </a:t>
          </a:r>
          <a:br>
            <a:rPr lang="en-AU" sz="1100" b="0" i="0" baseline="0">
              <a:solidFill>
                <a:schemeClr val="dk1"/>
              </a:solidFill>
              <a:latin typeface="+mn-lt"/>
              <a:ea typeface="+mn-ea"/>
              <a:cs typeface="+mn-cs"/>
            </a:rPr>
          </a:br>
          <a:r>
            <a:rPr lang="en-AU" sz="1100" b="0" i="0" baseline="0">
              <a:solidFill>
                <a:schemeClr val="dk1"/>
              </a:solidFill>
              <a:latin typeface="+mn-lt"/>
              <a:ea typeface="+mn-ea"/>
              <a:cs typeface="+mn-cs"/>
            </a:rPr>
            <a:t>(2012). </a:t>
          </a:r>
          <a:br>
            <a:rPr lang="en-AU" sz="1100" b="0" i="0" baseline="0">
              <a:solidFill>
                <a:schemeClr val="dk1"/>
              </a:solidFill>
              <a:latin typeface="+mn-lt"/>
              <a:ea typeface="+mn-ea"/>
              <a:cs typeface="+mn-cs"/>
            </a:rPr>
          </a:br>
          <a:r>
            <a:rPr lang="en-AU" sz="1100" b="0" i="0" baseline="0">
              <a:solidFill>
                <a:schemeClr val="dk1"/>
              </a:solidFill>
              <a:latin typeface="+mn-lt"/>
              <a:ea typeface="+mn-ea"/>
              <a:cs typeface="+mn-cs"/>
            </a:rPr>
            <a:t>It is intended that the Consequence Category, is used to identify the appropriate level of dam safety management for aspects such as surveillance and monitoring and emergency preparedness. The Screening Tool identifies Consequence Categories as one of the following:</a:t>
          </a:r>
        </a:p>
        <a:p>
          <a:pPr rtl="0"/>
          <a:r>
            <a:rPr lang="en-AU" sz="1100" b="0" i="0" baseline="0">
              <a:solidFill>
                <a:schemeClr val="dk1"/>
              </a:solidFill>
              <a:latin typeface="+mn-lt"/>
              <a:ea typeface="+mn-ea"/>
              <a:cs typeface="+mn-cs"/>
            </a:rPr>
            <a:t>- 'Very Low' or 'Low';</a:t>
          </a:r>
        </a:p>
        <a:p>
          <a:pPr rtl="0"/>
          <a:r>
            <a:rPr lang="en-AU" sz="1100" b="0" i="0" baseline="0">
              <a:solidFill>
                <a:schemeClr val="dk1"/>
              </a:solidFill>
              <a:latin typeface="+mn-lt"/>
              <a:ea typeface="+mn-ea"/>
              <a:cs typeface="+mn-cs"/>
            </a:rPr>
            <a:t>- 'Significant';</a:t>
          </a:r>
        </a:p>
        <a:p>
          <a:pPr rtl="0"/>
          <a:r>
            <a:rPr lang="en-AU" sz="1100" b="0" i="0" baseline="0">
              <a:solidFill>
                <a:schemeClr val="dk1"/>
              </a:solidFill>
              <a:latin typeface="+mn-lt"/>
              <a:ea typeface="+mn-ea"/>
              <a:cs typeface="+mn-cs"/>
            </a:rPr>
            <a:t>- 'High C' or above.</a:t>
          </a:r>
        </a:p>
        <a:p>
          <a:pPr rtl="0"/>
          <a:endParaRPr lang="en-AU" sz="1100" b="0" i="0" baseline="0">
            <a:solidFill>
              <a:schemeClr val="dk1"/>
            </a:solidFill>
            <a:latin typeface="+mn-lt"/>
            <a:ea typeface="+mn-ea"/>
            <a:cs typeface="+mn-cs"/>
          </a:endParaRPr>
        </a:p>
        <a:p>
          <a:pPr rtl="0"/>
          <a:r>
            <a:rPr lang="en-AU" sz="1100" b="0" i="0" baseline="0">
              <a:solidFill>
                <a:schemeClr val="dk1"/>
              </a:solidFill>
              <a:latin typeface="+mn-lt"/>
              <a:ea typeface="+mn-ea"/>
              <a:cs typeface="+mn-cs"/>
            </a:rPr>
            <a:t>The Screening Tool for Small Dams applies a framework which provides an </a:t>
          </a:r>
          <a:r>
            <a:rPr lang="en-AU" sz="1100" b="0" i="1" baseline="0">
              <a:solidFill>
                <a:schemeClr val="dk1"/>
              </a:solidFill>
              <a:latin typeface="+mn-lt"/>
              <a:ea typeface="+mn-ea"/>
              <a:cs typeface="+mn-cs"/>
            </a:rPr>
            <a:t>initial</a:t>
          </a:r>
          <a:r>
            <a:rPr lang="en-AU" sz="1100" b="0" i="0" baseline="0">
              <a:solidFill>
                <a:schemeClr val="dk1"/>
              </a:solidFill>
              <a:latin typeface="+mn-lt"/>
              <a:ea typeface="+mn-ea"/>
              <a:cs typeface="+mn-cs"/>
            </a:rPr>
            <a:t> estimate on the Consequence Category of the dam of interest. In order to apply the framework, the following information is required:</a:t>
          </a:r>
        </a:p>
        <a:p>
          <a:pPr rtl="0"/>
          <a:r>
            <a:rPr lang="en-AU" sz="1100" b="0" i="0">
              <a:solidFill>
                <a:schemeClr val="dk1"/>
              </a:solidFill>
              <a:latin typeface="+mn-lt"/>
              <a:ea typeface="+mn-ea"/>
              <a:cs typeface="+mn-cs"/>
            </a:rPr>
            <a:t>(i)</a:t>
          </a:r>
          <a:r>
            <a:rPr lang="en-AU" sz="1100" b="0" i="0" baseline="0">
              <a:solidFill>
                <a:schemeClr val="dk1"/>
              </a:solidFill>
              <a:latin typeface="+mn-lt"/>
              <a:ea typeface="+mn-ea"/>
              <a:cs typeface="+mn-cs"/>
            </a:rPr>
            <a:t> dam volume;</a:t>
          </a:r>
        </a:p>
        <a:p>
          <a:pPr rtl="0"/>
          <a:r>
            <a:rPr lang="en-AU" sz="1100" b="0" i="0" baseline="0">
              <a:solidFill>
                <a:schemeClr val="dk1"/>
              </a:solidFill>
              <a:latin typeface="+mn-lt"/>
              <a:ea typeface="+mn-ea"/>
              <a:cs typeface="+mn-cs"/>
            </a:rPr>
            <a:t>(ii) estimated extent of downstream impact area; (estimated using                            );    </a:t>
          </a:r>
        </a:p>
        <a:p>
          <a:pPr rtl="0"/>
          <a:r>
            <a:rPr lang="en-AU" sz="1100" b="0" i="0" baseline="0">
              <a:solidFill>
                <a:schemeClr val="dk1"/>
              </a:solidFill>
              <a:latin typeface="+mn-lt"/>
              <a:ea typeface="+mn-ea"/>
              <a:cs typeface="+mn-cs"/>
            </a:rPr>
            <a:t>(iii) Population at Risk (PAR) located within the estimated downstream impact area.</a:t>
          </a:r>
        </a:p>
        <a:p>
          <a:pPr rtl="0"/>
          <a:endParaRPr lang="en-AU" sz="1100" b="0" i="0" baseline="0">
            <a:solidFill>
              <a:schemeClr val="dk1"/>
            </a:solidFill>
            <a:latin typeface="+mn-lt"/>
            <a:ea typeface="+mn-ea"/>
            <a:cs typeface="+mn-cs"/>
          </a:endParaRPr>
        </a:p>
        <a:p>
          <a:pPr rtl="0"/>
          <a:r>
            <a:rPr lang="en-AU" sz="1100" b="0" i="0" baseline="0">
              <a:solidFill>
                <a:schemeClr val="dk1"/>
              </a:solidFill>
              <a:latin typeface="+mn-lt"/>
              <a:ea typeface="+mn-ea"/>
              <a:cs typeface="+mn-cs"/>
            </a:rPr>
            <a:t>The framework can be viewed </a:t>
          </a:r>
        </a:p>
        <a:p>
          <a:pPr rtl="0"/>
          <a:endParaRPr lang="en-AU" sz="1100" b="0" i="0" baseline="0">
            <a:solidFill>
              <a:schemeClr val="dk1"/>
            </a:solidFill>
            <a:latin typeface="+mn-lt"/>
            <a:ea typeface="+mn-ea"/>
            <a:cs typeface="+mn-cs"/>
          </a:endParaRPr>
        </a:p>
        <a:p>
          <a:pPr rtl="0"/>
          <a:r>
            <a:rPr lang="en-AU" sz="1100" b="0" i="0" baseline="0">
              <a:solidFill>
                <a:schemeClr val="dk1"/>
              </a:solidFill>
              <a:latin typeface="+mn-lt"/>
              <a:ea typeface="+mn-ea"/>
              <a:cs typeface="+mn-cs"/>
            </a:rPr>
            <a:t>It should be noted that the extent of the downstream impact area is based on dam volume and downstream terrain. The extents shown in Figure 1 have been derived for dam volumes up to 500 ML using generalised assumptions about downstream terrain.  This tool should not be used for dams larger than 500ML. </a:t>
          </a:r>
        </a:p>
        <a:p>
          <a:pPr rtl="0"/>
          <a:endParaRPr lang="en-AU" sz="1100" b="0" i="0" baseline="0">
            <a:solidFill>
              <a:schemeClr val="dk1"/>
            </a:solidFill>
            <a:latin typeface="+mn-lt"/>
            <a:ea typeface="+mn-ea"/>
            <a:cs typeface="+mn-cs"/>
          </a:endParaRPr>
        </a:p>
        <a:p>
          <a:pPr rtl="0"/>
          <a:r>
            <a:rPr lang="en-AU" sz="1100" b="0" i="0" baseline="0">
              <a:solidFill>
                <a:schemeClr val="dk1"/>
              </a:solidFill>
              <a:latin typeface="+mn-lt"/>
              <a:ea typeface="+mn-ea"/>
              <a:cs typeface="+mn-cs"/>
            </a:rPr>
            <a:t>Further information on how to use the Screening Tool can be found in the </a:t>
          </a:r>
          <a:r>
            <a:rPr lang="en-AU" sz="1100" b="0" i="1" baseline="0">
              <a:solidFill>
                <a:schemeClr val="dk1"/>
              </a:solidFill>
              <a:latin typeface="+mn-lt"/>
              <a:ea typeface="+mn-ea"/>
              <a:cs typeface="+mn-cs"/>
            </a:rPr>
            <a:t>Help</a:t>
          </a:r>
          <a:r>
            <a:rPr lang="en-AU" sz="1100" b="0" i="0" baseline="0">
              <a:solidFill>
                <a:schemeClr val="dk1"/>
              </a:solidFill>
              <a:latin typeface="+mn-lt"/>
              <a:ea typeface="+mn-ea"/>
              <a:cs typeface="+mn-cs"/>
            </a:rPr>
            <a:t> screen. </a:t>
          </a:r>
        </a:p>
      </xdr:txBody>
    </xdr:sp>
    <xdr:clientData/>
  </xdr:twoCellAnchor>
  <xdr:twoCellAnchor>
    <xdr:from>
      <xdr:col>0</xdr:col>
      <xdr:colOff>266700</xdr:colOff>
      <xdr:row>4</xdr:row>
      <xdr:rowOff>171450</xdr:rowOff>
    </xdr:from>
    <xdr:to>
      <xdr:col>4</xdr:col>
      <xdr:colOff>19050</xdr:colOff>
      <xdr:row>6</xdr:row>
      <xdr:rowOff>9525</xdr:rowOff>
    </xdr:to>
    <xdr:sp macro="" textlink="">
      <xdr:nvSpPr>
        <xdr:cNvPr id="8" name="TextBox 7">
          <a:extLst>
            <a:ext uri="{FF2B5EF4-FFF2-40B4-BE49-F238E27FC236}">
              <a16:creationId xmlns:a16="http://schemas.microsoft.com/office/drawing/2014/main" id="{0C6D723D-D6B4-ECC6-ADDD-433E4F394FE7}"/>
            </a:ext>
          </a:extLst>
        </xdr:cNvPr>
        <xdr:cNvSpPr txBox="1"/>
      </xdr:nvSpPr>
      <xdr:spPr>
        <a:xfrm>
          <a:off x="266700" y="1209675"/>
          <a:ext cx="2190750" cy="257175"/>
        </a:xfrm>
        <a:prstGeom prst="rect">
          <a:avLst/>
        </a:prstGeom>
        <a:solidFill>
          <a:srgbClr val="C0C0C0"/>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400" b="1">
              <a:latin typeface="Arial" pitchFamily="34" charset="0"/>
              <a:cs typeface="Arial" pitchFamily="34" charset="0"/>
            </a:rPr>
            <a:t>Introduction</a:t>
          </a:r>
        </a:p>
        <a:p>
          <a:endParaRPr lang="en-AU" sz="1100"/>
        </a:p>
      </xdr:txBody>
    </xdr:sp>
    <xdr:clientData/>
  </xdr:twoCellAnchor>
  <mc:AlternateContent xmlns:mc="http://schemas.openxmlformats.org/markup-compatibility/2006">
    <mc:Choice xmlns:a14="http://schemas.microsoft.com/office/drawing/2010/main" Requires="a14">
      <xdr:twoCellAnchor editAs="oneCell">
        <xdr:from>
          <xdr:col>0</xdr:col>
          <xdr:colOff>190500</xdr:colOff>
          <xdr:row>1</xdr:row>
          <xdr:rowOff>114300</xdr:rowOff>
        </xdr:from>
        <xdr:to>
          <xdr:col>2</xdr:col>
          <xdr:colOff>66675</xdr:colOff>
          <xdr:row>2</xdr:row>
          <xdr:rowOff>142875</xdr:rowOff>
        </xdr:to>
        <xdr:sp macro="" textlink="">
          <xdr:nvSpPr>
            <xdr:cNvPr id="5535" name="Button 415"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209550</xdr:colOff>
          <xdr:row>1</xdr:row>
          <xdr:rowOff>104775</xdr:rowOff>
        </xdr:from>
        <xdr:to>
          <xdr:col>5</xdr:col>
          <xdr:colOff>85725</xdr:colOff>
          <xdr:row>2</xdr:row>
          <xdr:rowOff>133350</xdr:rowOff>
        </xdr:to>
        <xdr:sp macro="" textlink="">
          <xdr:nvSpPr>
            <xdr:cNvPr id="5710" name="Button 590" hidden="1">
              <a:extLst>
                <a:ext uri="{63B3BB69-23CF-44E3-9099-C40C66FF867C}">
                  <a14:compatExt spid="_x0000_s5710"/>
                </a:ext>
                <a:ext uri="{FF2B5EF4-FFF2-40B4-BE49-F238E27FC236}">
                  <a16:creationId xmlns:a16="http://schemas.microsoft.com/office/drawing/2014/main" id="{00000000-0008-0000-0000-00004E1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Add New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66675</xdr:colOff>
          <xdr:row>1</xdr:row>
          <xdr:rowOff>104775</xdr:rowOff>
        </xdr:from>
        <xdr:to>
          <xdr:col>7</xdr:col>
          <xdr:colOff>552450</xdr:colOff>
          <xdr:row>2</xdr:row>
          <xdr:rowOff>133350</xdr:rowOff>
        </xdr:to>
        <xdr:sp macro="" textlink="">
          <xdr:nvSpPr>
            <xdr:cNvPr id="5711" name="Button 591" hidden="1">
              <a:extLst>
                <a:ext uri="{63B3BB69-23CF-44E3-9099-C40C66FF867C}">
                  <a14:compatExt spid="_x0000_s5711"/>
                </a:ext>
                <a:ext uri="{FF2B5EF4-FFF2-40B4-BE49-F238E27FC236}">
                  <a16:creationId xmlns:a16="http://schemas.microsoft.com/office/drawing/2014/main" id="{00000000-0008-0000-0000-00004F1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Retrieve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104775</xdr:rowOff>
        </xdr:from>
        <xdr:to>
          <xdr:col>10</xdr:col>
          <xdr:colOff>123825</xdr:colOff>
          <xdr:row>2</xdr:row>
          <xdr:rowOff>133350</xdr:rowOff>
        </xdr:to>
        <xdr:sp macro="" textlink="">
          <xdr:nvSpPr>
            <xdr:cNvPr id="5712" name="Button 592" hidden="1">
              <a:extLst>
                <a:ext uri="{63B3BB69-23CF-44E3-9099-C40C66FF867C}">
                  <a14:compatExt spid="_x0000_s5712"/>
                </a:ext>
                <a:ext uri="{FF2B5EF4-FFF2-40B4-BE49-F238E27FC236}">
                  <a16:creationId xmlns:a16="http://schemas.microsoft.com/office/drawing/2014/main" id="{00000000-0008-0000-0000-0000501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Delete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523875</xdr:colOff>
          <xdr:row>1</xdr:row>
          <xdr:rowOff>104775</xdr:rowOff>
        </xdr:from>
        <xdr:to>
          <xdr:col>13</xdr:col>
          <xdr:colOff>266700</xdr:colOff>
          <xdr:row>2</xdr:row>
          <xdr:rowOff>133350</xdr:rowOff>
        </xdr:to>
        <xdr:sp macro="" textlink="">
          <xdr:nvSpPr>
            <xdr:cNvPr id="5713" name="Button 593" hidden="1">
              <a:extLst>
                <a:ext uri="{63B3BB69-23CF-44E3-9099-C40C66FF867C}">
                  <a14:compatExt spid="_x0000_s5713"/>
                </a:ext>
                <a:ext uri="{FF2B5EF4-FFF2-40B4-BE49-F238E27FC236}">
                  <a16:creationId xmlns:a16="http://schemas.microsoft.com/office/drawing/2014/main" id="{00000000-0008-0000-0000-0000511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View Record Database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285750</xdr:colOff>
          <xdr:row>20</xdr:row>
          <xdr:rowOff>28575</xdr:rowOff>
        </xdr:from>
        <xdr:to>
          <xdr:col>4</xdr:col>
          <xdr:colOff>228600</xdr:colOff>
          <xdr:row>21</xdr:row>
          <xdr:rowOff>28575</xdr:rowOff>
        </xdr:to>
        <xdr:sp macro="" textlink="">
          <xdr:nvSpPr>
            <xdr:cNvPr id="5775" name="Button 655" hidden="1">
              <a:extLst>
                <a:ext uri="{63B3BB69-23CF-44E3-9099-C40C66FF867C}">
                  <a14:compatExt spid="_x0000_s5775"/>
                </a:ext>
                <a:ext uri="{FF2B5EF4-FFF2-40B4-BE49-F238E27FC236}">
                  <a16:creationId xmlns:a16="http://schemas.microsoft.com/office/drawing/2014/main" id="{00000000-0008-0000-0000-00008F16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AU" sz="1100" b="0" i="0" u="none" strike="noStrike" baseline="0">
                  <a:solidFill>
                    <a:srgbClr val="000000"/>
                  </a:solidFill>
                  <a:latin typeface="Calibri"/>
                  <a:ea typeface="Calibri"/>
                  <a:cs typeface="Calibri"/>
                </a:rPr>
                <a:t>here.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552450</xdr:colOff>
          <xdr:row>17</xdr:row>
          <xdr:rowOff>66675</xdr:rowOff>
        </xdr:from>
        <xdr:to>
          <xdr:col>8</xdr:col>
          <xdr:colOff>104775</xdr:colOff>
          <xdr:row>18</xdr:row>
          <xdr:rowOff>66675</xdr:rowOff>
        </xdr:to>
        <xdr:sp macro="" textlink="">
          <xdr:nvSpPr>
            <xdr:cNvPr id="5819" name="Button 699" hidden="1">
              <a:extLst>
                <a:ext uri="{63B3BB69-23CF-44E3-9099-C40C66FF867C}">
                  <a14:compatExt spid="_x0000_s5819"/>
                </a:ext>
                <a:ext uri="{FF2B5EF4-FFF2-40B4-BE49-F238E27FC236}">
                  <a16:creationId xmlns:a16="http://schemas.microsoft.com/office/drawing/2014/main" id="{00000000-0008-0000-0000-0000BB16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AU" sz="1100" b="0" i="0" u="none" strike="noStrike" baseline="0">
                  <a:solidFill>
                    <a:srgbClr val="000000"/>
                  </a:solidFill>
                  <a:latin typeface="Calibri"/>
                  <a:ea typeface="Calibri"/>
                  <a:cs typeface="Calibri"/>
                </a:rPr>
                <a:t>Figure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85725</xdr:rowOff>
    </xdr:from>
    <xdr:to>
      <xdr:col>2</xdr:col>
      <xdr:colOff>514350</xdr:colOff>
      <xdr:row>2</xdr:row>
      <xdr:rowOff>180975</xdr:rowOff>
    </xdr:to>
    <xdr:sp macro="" textlink="">
      <xdr:nvSpPr>
        <xdr:cNvPr id="5" name="Rectangle 4">
          <a:extLst>
            <a:ext uri="{FF2B5EF4-FFF2-40B4-BE49-F238E27FC236}">
              <a16:creationId xmlns:a16="http://schemas.microsoft.com/office/drawing/2014/main" id="{A7668BED-94EE-6448-D407-EF0D1A86FB90}"/>
            </a:ext>
          </a:extLst>
        </xdr:cNvPr>
        <xdr:cNvSpPr/>
      </xdr:nvSpPr>
      <xdr:spPr>
        <a:xfrm>
          <a:off x="104775" y="85725"/>
          <a:ext cx="162877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3</xdr:col>
      <xdr:colOff>133350</xdr:colOff>
      <xdr:row>0</xdr:row>
      <xdr:rowOff>85725</xdr:rowOff>
    </xdr:from>
    <xdr:to>
      <xdr:col>13</xdr:col>
      <xdr:colOff>409575</xdr:colOff>
      <xdr:row>2</xdr:row>
      <xdr:rowOff>180975</xdr:rowOff>
    </xdr:to>
    <xdr:sp macro="" textlink="">
      <xdr:nvSpPr>
        <xdr:cNvPr id="6" name="Rectangle 5">
          <a:extLst>
            <a:ext uri="{FF2B5EF4-FFF2-40B4-BE49-F238E27FC236}">
              <a16:creationId xmlns:a16="http://schemas.microsoft.com/office/drawing/2014/main" id="{3B1CE95E-B53E-A6B4-125F-B4435E2189CB}"/>
            </a:ext>
          </a:extLst>
        </xdr:cNvPr>
        <xdr:cNvSpPr/>
      </xdr:nvSpPr>
      <xdr:spPr>
        <a:xfrm>
          <a:off x="1962150" y="85725"/>
          <a:ext cx="637222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0</xdr:col>
      <xdr:colOff>114301</xdr:colOff>
      <xdr:row>0</xdr:row>
      <xdr:rowOff>85725</xdr:rowOff>
    </xdr:from>
    <xdr:to>
      <xdr:col>1</xdr:col>
      <xdr:colOff>342900</xdr:colOff>
      <xdr:row>1</xdr:row>
      <xdr:rowOff>85725</xdr:rowOff>
    </xdr:to>
    <xdr:sp macro="" textlink="">
      <xdr:nvSpPr>
        <xdr:cNvPr id="7" name="TextBox 6">
          <a:extLst>
            <a:ext uri="{FF2B5EF4-FFF2-40B4-BE49-F238E27FC236}">
              <a16:creationId xmlns:a16="http://schemas.microsoft.com/office/drawing/2014/main" id="{B955F1EA-4442-AADE-9759-E6B30B8C351F}"/>
            </a:ext>
          </a:extLst>
        </xdr:cNvPr>
        <xdr:cNvSpPr txBox="1"/>
      </xdr:nvSpPr>
      <xdr:spPr>
        <a:xfrm>
          <a:off x="114301" y="85725"/>
          <a:ext cx="83819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a:solidFill>
                <a:schemeClr val="bg1"/>
              </a:solidFill>
            </a:rPr>
            <a:t>General</a:t>
          </a:r>
          <a:r>
            <a:rPr lang="en-AU" sz="1100"/>
            <a:t> </a:t>
          </a:r>
        </a:p>
      </xdr:txBody>
    </xdr:sp>
    <xdr:clientData/>
  </xdr:twoCellAnchor>
  <xdr:twoCellAnchor>
    <xdr:from>
      <xdr:col>3</xdr:col>
      <xdr:colOff>142875</xdr:colOff>
      <xdr:row>0</xdr:row>
      <xdr:rowOff>85725</xdr:rowOff>
    </xdr:from>
    <xdr:to>
      <xdr:col>6</xdr:col>
      <xdr:colOff>466725</xdr:colOff>
      <xdr:row>1</xdr:row>
      <xdr:rowOff>142875</xdr:rowOff>
    </xdr:to>
    <xdr:sp macro="" textlink="">
      <xdr:nvSpPr>
        <xdr:cNvPr id="8" name="TextBox 7">
          <a:extLst>
            <a:ext uri="{FF2B5EF4-FFF2-40B4-BE49-F238E27FC236}">
              <a16:creationId xmlns:a16="http://schemas.microsoft.com/office/drawing/2014/main" id="{31786BAF-CF6F-7B80-2749-B774CE99F4FD}"/>
            </a:ext>
          </a:extLst>
        </xdr:cNvPr>
        <xdr:cNvSpPr txBox="1"/>
      </xdr:nvSpPr>
      <xdr:spPr>
        <a:xfrm>
          <a:off x="1971675" y="85725"/>
          <a:ext cx="2152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Screening Tool Functions</a:t>
          </a:r>
          <a:r>
            <a:rPr lang="en-AU" sz="1100" b="1"/>
            <a:t> </a:t>
          </a:r>
        </a:p>
      </xdr:txBody>
    </xdr:sp>
    <xdr:clientData/>
  </xdr:twoCellAnchor>
  <xdr:twoCellAnchor>
    <xdr:from>
      <xdr:col>0</xdr:col>
      <xdr:colOff>104775</xdr:colOff>
      <xdr:row>0</xdr:row>
      <xdr:rowOff>85725</xdr:rowOff>
    </xdr:from>
    <xdr:to>
      <xdr:col>2</xdr:col>
      <xdr:colOff>514350</xdr:colOff>
      <xdr:row>2</xdr:row>
      <xdr:rowOff>180975</xdr:rowOff>
    </xdr:to>
    <xdr:sp macro="" textlink="">
      <xdr:nvSpPr>
        <xdr:cNvPr id="9" name="Rectangle 8">
          <a:extLst>
            <a:ext uri="{FF2B5EF4-FFF2-40B4-BE49-F238E27FC236}">
              <a16:creationId xmlns:a16="http://schemas.microsoft.com/office/drawing/2014/main" id="{B8EB31BC-9629-E5D7-579D-BF4D6F0B32C4}"/>
            </a:ext>
          </a:extLst>
        </xdr:cNvPr>
        <xdr:cNvSpPr/>
      </xdr:nvSpPr>
      <xdr:spPr>
        <a:xfrm>
          <a:off x="104775" y="85725"/>
          <a:ext cx="162877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3</xdr:col>
      <xdr:colOff>133350</xdr:colOff>
      <xdr:row>0</xdr:row>
      <xdr:rowOff>85725</xdr:rowOff>
    </xdr:from>
    <xdr:to>
      <xdr:col>13</xdr:col>
      <xdr:colOff>409575</xdr:colOff>
      <xdr:row>2</xdr:row>
      <xdr:rowOff>180975</xdr:rowOff>
    </xdr:to>
    <xdr:sp macro="" textlink="">
      <xdr:nvSpPr>
        <xdr:cNvPr id="10" name="Rectangle 9">
          <a:extLst>
            <a:ext uri="{FF2B5EF4-FFF2-40B4-BE49-F238E27FC236}">
              <a16:creationId xmlns:a16="http://schemas.microsoft.com/office/drawing/2014/main" id="{9FB79AC8-4651-3E64-78EE-51F7103C57B8}"/>
            </a:ext>
          </a:extLst>
        </xdr:cNvPr>
        <xdr:cNvSpPr/>
      </xdr:nvSpPr>
      <xdr:spPr>
        <a:xfrm>
          <a:off x="1962150" y="85725"/>
          <a:ext cx="637222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0</xdr:col>
      <xdr:colOff>114301</xdr:colOff>
      <xdr:row>0</xdr:row>
      <xdr:rowOff>85725</xdr:rowOff>
    </xdr:from>
    <xdr:to>
      <xdr:col>1</xdr:col>
      <xdr:colOff>342900</xdr:colOff>
      <xdr:row>1</xdr:row>
      <xdr:rowOff>85725</xdr:rowOff>
    </xdr:to>
    <xdr:sp macro="" textlink="">
      <xdr:nvSpPr>
        <xdr:cNvPr id="11" name="TextBox 10">
          <a:extLst>
            <a:ext uri="{FF2B5EF4-FFF2-40B4-BE49-F238E27FC236}">
              <a16:creationId xmlns:a16="http://schemas.microsoft.com/office/drawing/2014/main" id="{88751186-9F48-1359-AA9E-0B7C55CEE092}"/>
            </a:ext>
          </a:extLst>
        </xdr:cNvPr>
        <xdr:cNvSpPr txBox="1"/>
      </xdr:nvSpPr>
      <xdr:spPr>
        <a:xfrm>
          <a:off x="114301" y="85725"/>
          <a:ext cx="83819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General</a:t>
          </a:r>
          <a:r>
            <a:rPr lang="en-AU" sz="1100"/>
            <a:t> </a:t>
          </a:r>
        </a:p>
      </xdr:txBody>
    </xdr:sp>
    <xdr:clientData/>
  </xdr:twoCellAnchor>
  <xdr:twoCellAnchor>
    <xdr:from>
      <xdr:col>0</xdr:col>
      <xdr:colOff>180975</xdr:colOff>
      <xdr:row>4</xdr:row>
      <xdr:rowOff>161925</xdr:rowOff>
    </xdr:from>
    <xdr:to>
      <xdr:col>3</xdr:col>
      <xdr:colOff>542925</xdr:colOff>
      <xdr:row>5</xdr:row>
      <xdr:rowOff>142875</xdr:rowOff>
    </xdr:to>
    <xdr:sp macro="" textlink="">
      <xdr:nvSpPr>
        <xdr:cNvPr id="13" name="TextBox 12">
          <a:extLst>
            <a:ext uri="{FF2B5EF4-FFF2-40B4-BE49-F238E27FC236}">
              <a16:creationId xmlns:a16="http://schemas.microsoft.com/office/drawing/2014/main" id="{85E6AA06-29DA-D8E7-69C2-E7122997833C}"/>
            </a:ext>
          </a:extLst>
        </xdr:cNvPr>
        <xdr:cNvSpPr txBox="1"/>
      </xdr:nvSpPr>
      <xdr:spPr>
        <a:xfrm>
          <a:off x="180975" y="1200150"/>
          <a:ext cx="2190750" cy="209550"/>
        </a:xfrm>
        <a:prstGeom prst="rect">
          <a:avLst/>
        </a:prstGeom>
        <a:solidFill>
          <a:srgbClr val="C0C0C0"/>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400" b="1">
              <a:latin typeface="Arial" pitchFamily="34" charset="0"/>
              <a:cs typeface="Arial" pitchFamily="34" charset="0"/>
            </a:rPr>
            <a:t>Inputs</a:t>
          </a:r>
        </a:p>
        <a:p>
          <a:endParaRPr lang="en-AU" sz="1100"/>
        </a:p>
      </xdr:txBody>
    </xdr:sp>
    <xdr:clientData/>
  </xdr:twoCellAnchor>
  <xdr:twoCellAnchor>
    <xdr:from>
      <xdr:col>0</xdr:col>
      <xdr:colOff>104775</xdr:colOff>
      <xdr:row>0</xdr:row>
      <xdr:rowOff>85725</xdr:rowOff>
    </xdr:from>
    <xdr:to>
      <xdr:col>2</xdr:col>
      <xdr:colOff>514350</xdr:colOff>
      <xdr:row>2</xdr:row>
      <xdr:rowOff>180975</xdr:rowOff>
    </xdr:to>
    <xdr:sp macro="" textlink="">
      <xdr:nvSpPr>
        <xdr:cNvPr id="14" name="Rectangle 13">
          <a:extLst>
            <a:ext uri="{FF2B5EF4-FFF2-40B4-BE49-F238E27FC236}">
              <a16:creationId xmlns:a16="http://schemas.microsoft.com/office/drawing/2014/main" id="{D69D2CCF-659E-5334-80F7-9E79DB42BF94}"/>
            </a:ext>
          </a:extLst>
        </xdr:cNvPr>
        <xdr:cNvSpPr/>
      </xdr:nvSpPr>
      <xdr:spPr>
        <a:xfrm>
          <a:off x="104775" y="85725"/>
          <a:ext cx="162877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3</xdr:col>
      <xdr:colOff>133350</xdr:colOff>
      <xdr:row>0</xdr:row>
      <xdr:rowOff>85725</xdr:rowOff>
    </xdr:from>
    <xdr:to>
      <xdr:col>13</xdr:col>
      <xdr:colOff>409575</xdr:colOff>
      <xdr:row>2</xdr:row>
      <xdr:rowOff>180975</xdr:rowOff>
    </xdr:to>
    <xdr:sp macro="" textlink="">
      <xdr:nvSpPr>
        <xdr:cNvPr id="15" name="Rectangle 14">
          <a:extLst>
            <a:ext uri="{FF2B5EF4-FFF2-40B4-BE49-F238E27FC236}">
              <a16:creationId xmlns:a16="http://schemas.microsoft.com/office/drawing/2014/main" id="{AF86D75D-9052-20AF-4C71-1B70F77E1692}"/>
            </a:ext>
          </a:extLst>
        </xdr:cNvPr>
        <xdr:cNvSpPr/>
      </xdr:nvSpPr>
      <xdr:spPr>
        <a:xfrm>
          <a:off x="1962150" y="85725"/>
          <a:ext cx="637222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0</xdr:col>
      <xdr:colOff>266700</xdr:colOff>
      <xdr:row>6</xdr:row>
      <xdr:rowOff>104776</xdr:rowOff>
    </xdr:from>
    <xdr:to>
      <xdr:col>13</xdr:col>
      <xdr:colOff>352425</xdr:colOff>
      <xdr:row>24</xdr:row>
      <xdr:rowOff>28575</xdr:rowOff>
    </xdr:to>
    <xdr:sp macro="" textlink="">
      <xdr:nvSpPr>
        <xdr:cNvPr id="18" name="TextBox 17">
          <a:extLst>
            <a:ext uri="{FF2B5EF4-FFF2-40B4-BE49-F238E27FC236}">
              <a16:creationId xmlns:a16="http://schemas.microsoft.com/office/drawing/2014/main" id="{4EAB8391-B6F7-7B02-46A8-01179E9E651C}"/>
            </a:ext>
          </a:extLst>
        </xdr:cNvPr>
        <xdr:cNvSpPr txBox="1"/>
      </xdr:nvSpPr>
      <xdr:spPr>
        <a:xfrm>
          <a:off x="266700" y="1362076"/>
          <a:ext cx="8010525" cy="3352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rtl="0"/>
          <a:r>
            <a:rPr lang="en-AU" sz="1100" b="0" i="0">
              <a:solidFill>
                <a:schemeClr val="dk1"/>
              </a:solidFill>
              <a:latin typeface="+mn-lt"/>
              <a:ea typeface="+mn-ea"/>
              <a:cs typeface="+mn-cs"/>
            </a:rPr>
            <a:t>Dams which have not previously</a:t>
          </a:r>
          <a:r>
            <a:rPr lang="en-AU" sz="1100" b="0" i="0" baseline="0">
              <a:solidFill>
                <a:schemeClr val="dk1"/>
              </a:solidFill>
              <a:latin typeface="+mn-lt"/>
              <a:ea typeface="+mn-ea"/>
              <a:cs typeface="+mn-cs"/>
            </a:rPr>
            <a:t> been entered into the Screening Tool can be input using the </a:t>
          </a:r>
          <a:r>
            <a:rPr lang="en-AU" sz="1100" b="1" i="0" baseline="0">
              <a:solidFill>
                <a:schemeClr val="dk1"/>
              </a:solidFill>
              <a:latin typeface="+mn-lt"/>
              <a:ea typeface="+mn-ea"/>
              <a:cs typeface="+mn-cs"/>
            </a:rPr>
            <a:t>'Add New Record'  </a:t>
          </a:r>
          <a:r>
            <a:rPr lang="en-AU" sz="1100" b="0" i="0" baseline="0">
              <a:solidFill>
                <a:schemeClr val="dk1"/>
              </a:solidFill>
              <a:latin typeface="+mn-lt"/>
              <a:ea typeface="+mn-ea"/>
              <a:cs typeface="+mn-cs"/>
            </a:rPr>
            <a:t>function located at the top of each page which will bring users to the input screen. On this screen, w</a:t>
          </a:r>
          <a:r>
            <a:rPr lang="en-AU" sz="1100" b="0" i="0">
              <a:solidFill>
                <a:schemeClr val="dk1"/>
              </a:solidFill>
              <a:latin typeface="+mn-lt"/>
              <a:ea typeface="+mn-ea"/>
              <a:cs typeface="+mn-cs"/>
            </a:rPr>
            <a:t>hite cells indicate where information is required to be entered, whereas the grey cells report results from calculations.</a:t>
          </a:r>
          <a:r>
            <a:rPr lang="en-AU" sz="1100" b="0" i="0" baseline="0">
              <a:solidFill>
                <a:schemeClr val="dk1"/>
              </a:solidFill>
              <a:latin typeface="+mn-lt"/>
              <a:ea typeface="+mn-ea"/>
              <a:cs typeface="+mn-cs"/>
            </a:rPr>
            <a:t> Grey cells can not be edited.  'Add New Record' should only be used for dams which have not previously been entered into the Screening Tool.</a:t>
          </a:r>
        </a:p>
        <a:p>
          <a:pPr rtl="0"/>
          <a:endParaRPr lang="en-AU" sz="1100" b="0" i="0" baseline="0">
            <a:solidFill>
              <a:schemeClr val="dk1"/>
            </a:solidFill>
            <a:latin typeface="+mn-lt"/>
            <a:ea typeface="+mn-ea"/>
            <a:cs typeface="+mn-cs"/>
          </a:endParaRPr>
        </a:p>
        <a:p>
          <a:pPr rtl="0"/>
          <a:r>
            <a:rPr lang="en-AU" sz="1100" b="0" i="0" baseline="0">
              <a:solidFill>
                <a:schemeClr val="dk1"/>
              </a:solidFill>
              <a:latin typeface="+mn-lt"/>
              <a:ea typeface="+mn-ea"/>
              <a:cs typeface="+mn-cs"/>
            </a:rPr>
            <a:t>The </a:t>
          </a:r>
          <a:r>
            <a:rPr lang="en-AU" sz="1100" b="1" i="0" baseline="0">
              <a:solidFill>
                <a:schemeClr val="dk1"/>
              </a:solidFill>
              <a:latin typeface="+mn-lt"/>
              <a:ea typeface="+mn-ea"/>
              <a:cs typeface="+mn-cs"/>
            </a:rPr>
            <a:t>'Retrieve Record' </a:t>
          </a:r>
          <a:r>
            <a:rPr lang="en-AU" sz="1100" b="0" i="0" baseline="0">
              <a:solidFill>
                <a:schemeClr val="dk1"/>
              </a:solidFill>
              <a:latin typeface="+mn-lt"/>
              <a:ea typeface="+mn-ea"/>
              <a:cs typeface="+mn-cs"/>
            </a:rPr>
            <a:t>function also located at the top of each page can be used to retrieve information for a dam which has been previously assessed using the screening tool. </a:t>
          </a:r>
          <a:r>
            <a:rPr lang="en-AU" sz="1100" baseline="0">
              <a:solidFill>
                <a:schemeClr val="dk1"/>
              </a:solidFill>
              <a:latin typeface="+mn-lt"/>
              <a:ea typeface="+mn-ea"/>
              <a:cs typeface="+mn-cs"/>
            </a:rPr>
            <a:t>The user will be prompted for the 'Dam No./Service ID' and 'Dam Name/Works ID', both of which are required to identify the dam record. </a:t>
          </a:r>
          <a:r>
            <a:rPr lang="en-AU" sz="1100" b="0" i="0" baseline="0">
              <a:solidFill>
                <a:schemeClr val="dk1"/>
              </a:solidFill>
              <a:latin typeface="+mn-lt"/>
              <a:ea typeface="+mn-ea"/>
              <a:cs typeface="+mn-cs"/>
            </a:rPr>
            <a:t>Using 'Retrieve Record' allows the user to review previous assessments and make changes to some inputs.  White cells indicate where information can be added or modified. Grey cells can not be edited. Comment fields are included for the user to record any changes which have been made. </a:t>
          </a:r>
          <a:endParaRPr lang="en-AU" sz="1100" b="1" i="0" baseline="0">
            <a:solidFill>
              <a:schemeClr val="dk1"/>
            </a:solidFill>
            <a:latin typeface="+mn-lt"/>
            <a:ea typeface="+mn-ea"/>
            <a:cs typeface="+mn-cs"/>
          </a:endParaRPr>
        </a:p>
        <a:p>
          <a:pPr rtl="0"/>
          <a:endParaRPr lang="en-AU" sz="1100" b="0" i="0" baseline="0">
            <a:solidFill>
              <a:schemeClr val="dk1"/>
            </a:solidFill>
            <a:latin typeface="+mn-lt"/>
            <a:ea typeface="+mn-ea"/>
            <a:cs typeface="+mn-cs"/>
          </a:endParaRPr>
        </a:p>
        <a:p>
          <a:pPr rtl="0"/>
          <a:r>
            <a:rPr lang="en-AU" sz="1100" b="0" i="0" baseline="0">
              <a:solidFill>
                <a:schemeClr val="dk1"/>
              </a:solidFill>
              <a:latin typeface="+mn-lt"/>
              <a:ea typeface="+mn-ea"/>
              <a:cs typeface="+mn-cs"/>
            </a:rPr>
            <a:t>A complete list of dams which have previously been entered into the screening tool can be viewed by selecting </a:t>
          </a:r>
          <a:r>
            <a:rPr lang="en-AU" sz="1100" b="1" i="0" baseline="0">
              <a:solidFill>
                <a:schemeClr val="dk1"/>
              </a:solidFill>
              <a:latin typeface="+mn-lt"/>
              <a:ea typeface="+mn-ea"/>
              <a:cs typeface="+mn-cs"/>
            </a:rPr>
            <a:t>'View Record Database'</a:t>
          </a:r>
          <a:r>
            <a:rPr lang="en-AU" sz="1100" b="0" i="0" baseline="0">
              <a:solidFill>
                <a:schemeClr val="dk1"/>
              </a:solidFill>
              <a:latin typeface="+mn-lt"/>
              <a:ea typeface="+mn-ea"/>
              <a:cs typeface="+mn-cs"/>
            </a:rPr>
            <a:t>. This sheet stores all the information which is entered or modified into the Screening Tool. This function is only available on the </a:t>
          </a:r>
          <a:r>
            <a:rPr lang="en-AU" sz="1100" b="0" i="1" baseline="0">
              <a:solidFill>
                <a:schemeClr val="dk1"/>
              </a:solidFill>
              <a:latin typeface="+mn-lt"/>
              <a:ea typeface="+mn-ea"/>
              <a:cs typeface="+mn-cs"/>
            </a:rPr>
            <a:t>Home</a:t>
          </a:r>
          <a:r>
            <a:rPr lang="en-AU" sz="1100" b="0" i="0" baseline="0">
              <a:solidFill>
                <a:schemeClr val="dk1"/>
              </a:solidFill>
              <a:latin typeface="+mn-lt"/>
              <a:ea typeface="+mn-ea"/>
              <a:cs typeface="+mn-cs"/>
            </a:rPr>
            <a:t> and </a:t>
          </a:r>
          <a:r>
            <a:rPr lang="en-AU" sz="1100" b="0" i="1" baseline="0">
              <a:solidFill>
                <a:schemeClr val="dk1"/>
              </a:solidFill>
              <a:latin typeface="+mn-lt"/>
              <a:ea typeface="+mn-ea"/>
              <a:cs typeface="+mn-cs"/>
            </a:rPr>
            <a:t>Help </a:t>
          </a:r>
          <a:r>
            <a:rPr lang="en-AU" sz="1100" b="0" i="0" baseline="0">
              <a:solidFill>
                <a:schemeClr val="dk1"/>
              </a:solidFill>
              <a:latin typeface="+mn-lt"/>
              <a:ea typeface="+mn-ea"/>
              <a:cs typeface="+mn-cs"/>
            </a:rPr>
            <a:t>pages.</a:t>
          </a:r>
        </a:p>
        <a:p>
          <a:pPr rtl="0"/>
          <a:endParaRPr lang="en-AU"/>
        </a:p>
        <a:p>
          <a:pPr rtl="0"/>
          <a:r>
            <a:rPr lang="en-AU"/>
            <a:t>Individual</a:t>
          </a:r>
          <a:r>
            <a:rPr lang="en-AU" baseline="0"/>
            <a:t> records of assessment can be deleted by selecting </a:t>
          </a:r>
          <a:r>
            <a:rPr lang="en-AU" b="1" baseline="0"/>
            <a:t>'Delete Record'</a:t>
          </a:r>
          <a:r>
            <a:rPr lang="en-AU" baseline="0"/>
            <a:t>. The user will be prompted for the 'Dam No./Service ID' and 'Dam Name/Works ID', both of which are required to identify the dam record.</a:t>
          </a:r>
        </a:p>
        <a:p>
          <a:pPr rtl="0"/>
          <a:endParaRPr lang="en-AU" baseline="0"/>
        </a:p>
        <a:p>
          <a:pPr rtl="0"/>
          <a:r>
            <a:rPr lang="en-AU" baseline="0"/>
            <a:t>Refer to the user manual for further information.</a:t>
          </a:r>
          <a:endParaRPr lang="en-AU"/>
        </a:p>
        <a:p>
          <a:pPr rtl="0"/>
          <a:endParaRPr lang="en-AU" sz="1100" b="0" i="0">
            <a:solidFill>
              <a:schemeClr val="dk1"/>
            </a:solidFill>
            <a:latin typeface="+mn-lt"/>
            <a:ea typeface="+mn-ea"/>
            <a:cs typeface="+mn-cs"/>
          </a:endParaRPr>
        </a:p>
      </xdr:txBody>
    </xdr:sp>
    <xdr:clientData/>
  </xdr:twoCellAnchor>
  <xdr:twoCellAnchor>
    <xdr:from>
      <xdr:col>0</xdr:col>
      <xdr:colOff>266700</xdr:colOff>
      <xdr:row>4</xdr:row>
      <xdr:rowOff>171450</xdr:rowOff>
    </xdr:from>
    <xdr:to>
      <xdr:col>4</xdr:col>
      <xdr:colOff>19050</xdr:colOff>
      <xdr:row>6</xdr:row>
      <xdr:rowOff>9525</xdr:rowOff>
    </xdr:to>
    <xdr:sp macro="" textlink="">
      <xdr:nvSpPr>
        <xdr:cNvPr id="19" name="TextBox 18">
          <a:extLst>
            <a:ext uri="{FF2B5EF4-FFF2-40B4-BE49-F238E27FC236}">
              <a16:creationId xmlns:a16="http://schemas.microsoft.com/office/drawing/2014/main" id="{02EC76B6-7967-8B34-1229-384AF9804C84}"/>
            </a:ext>
          </a:extLst>
        </xdr:cNvPr>
        <xdr:cNvSpPr txBox="1"/>
      </xdr:nvSpPr>
      <xdr:spPr>
        <a:xfrm>
          <a:off x="266700" y="1209675"/>
          <a:ext cx="2190750" cy="257175"/>
        </a:xfrm>
        <a:prstGeom prst="rect">
          <a:avLst/>
        </a:prstGeom>
        <a:solidFill>
          <a:srgbClr val="C0C0C0"/>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400" b="1">
              <a:latin typeface="Arial" pitchFamily="34" charset="0"/>
              <a:cs typeface="Arial" pitchFamily="34" charset="0"/>
            </a:rPr>
            <a:t>General</a:t>
          </a:r>
        </a:p>
        <a:p>
          <a:endParaRPr lang="en-AU" sz="1100"/>
        </a:p>
      </xdr:txBody>
    </xdr:sp>
    <xdr:clientData/>
  </xdr:twoCellAnchor>
  <xdr:twoCellAnchor>
    <xdr:from>
      <xdr:col>0</xdr:col>
      <xdr:colOff>259772</xdr:colOff>
      <xdr:row>24</xdr:row>
      <xdr:rowOff>57150</xdr:rowOff>
    </xdr:from>
    <xdr:to>
      <xdr:col>4</xdr:col>
      <xdr:colOff>15586</xdr:colOff>
      <xdr:row>25</xdr:row>
      <xdr:rowOff>66675</xdr:rowOff>
    </xdr:to>
    <xdr:sp macro="" textlink="">
      <xdr:nvSpPr>
        <xdr:cNvPr id="20" name="TextBox 19">
          <a:extLst>
            <a:ext uri="{FF2B5EF4-FFF2-40B4-BE49-F238E27FC236}">
              <a16:creationId xmlns:a16="http://schemas.microsoft.com/office/drawing/2014/main" id="{93FB71F6-AD9F-4B6D-5652-650A3B11A1AD}"/>
            </a:ext>
          </a:extLst>
        </xdr:cNvPr>
        <xdr:cNvSpPr txBox="1"/>
      </xdr:nvSpPr>
      <xdr:spPr>
        <a:xfrm>
          <a:off x="259772" y="4743450"/>
          <a:ext cx="2194214" cy="200025"/>
        </a:xfrm>
        <a:prstGeom prst="rect">
          <a:avLst/>
        </a:prstGeom>
        <a:solidFill>
          <a:srgbClr val="C0C0C0"/>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400" b="1">
              <a:latin typeface="Arial" pitchFamily="34" charset="0"/>
              <a:cs typeface="Arial" pitchFamily="34" charset="0"/>
            </a:rPr>
            <a:t>Description of inputs</a:t>
          </a:r>
        </a:p>
        <a:p>
          <a:endParaRPr lang="en-AU" sz="1100"/>
        </a:p>
      </xdr:txBody>
    </xdr:sp>
    <xdr:clientData/>
  </xdr:twoCellAnchor>
  <xdr:twoCellAnchor editAs="oneCell">
    <xdr:from>
      <xdr:col>0</xdr:col>
      <xdr:colOff>314325</xdr:colOff>
      <xdr:row>26</xdr:row>
      <xdr:rowOff>0</xdr:rowOff>
    </xdr:from>
    <xdr:to>
      <xdr:col>8</xdr:col>
      <xdr:colOff>409575</xdr:colOff>
      <xdr:row>66</xdr:row>
      <xdr:rowOff>28575</xdr:rowOff>
    </xdr:to>
    <xdr:pic>
      <xdr:nvPicPr>
        <xdr:cNvPr id="47646" name="Picture 12138">
          <a:extLst>
            <a:ext uri="{FF2B5EF4-FFF2-40B4-BE49-F238E27FC236}">
              <a16:creationId xmlns:a16="http://schemas.microsoft.com/office/drawing/2014/main" id="{A9D73AE0-82DE-9BB2-1470-5555EFC6C0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15260"/>
        <a:stretch>
          <a:fillRect/>
        </a:stretch>
      </xdr:blipFill>
      <xdr:spPr bwMode="auto">
        <a:xfrm>
          <a:off x="314325" y="5067300"/>
          <a:ext cx="4972050" cy="76485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314325</xdr:colOff>
      <xdr:row>65</xdr:row>
      <xdr:rowOff>171450</xdr:rowOff>
    </xdr:from>
    <xdr:to>
      <xdr:col>8</xdr:col>
      <xdr:colOff>409575</xdr:colOff>
      <xdr:row>91</xdr:row>
      <xdr:rowOff>66675</xdr:rowOff>
    </xdr:to>
    <xdr:pic>
      <xdr:nvPicPr>
        <xdr:cNvPr id="47647" name="Picture 12381">
          <a:extLst>
            <a:ext uri="{FF2B5EF4-FFF2-40B4-BE49-F238E27FC236}">
              <a16:creationId xmlns:a16="http://schemas.microsoft.com/office/drawing/2014/main" id="{839F6FCC-9552-22AA-D273-E501315856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r="15259" b="6776"/>
        <a:stretch>
          <a:fillRect/>
        </a:stretch>
      </xdr:blipFill>
      <xdr:spPr bwMode="auto">
        <a:xfrm>
          <a:off x="314325" y="12668250"/>
          <a:ext cx="4972050" cy="48482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190500</xdr:colOff>
          <xdr:row>1</xdr:row>
          <xdr:rowOff>114300</xdr:rowOff>
        </xdr:from>
        <xdr:to>
          <xdr:col>2</xdr:col>
          <xdr:colOff>66675</xdr:colOff>
          <xdr:row>2</xdr:row>
          <xdr:rowOff>142875</xdr:rowOff>
        </xdr:to>
        <xdr:sp macro="" textlink="">
          <xdr:nvSpPr>
            <xdr:cNvPr id="13993" name="Button 681" hidden="1">
              <a:extLst>
                <a:ext uri="{63B3BB69-23CF-44E3-9099-C40C66FF867C}">
                  <a14:compatExt spid="_x0000_s13993"/>
                </a:ext>
                <a:ext uri="{FF2B5EF4-FFF2-40B4-BE49-F238E27FC236}">
                  <a16:creationId xmlns:a16="http://schemas.microsoft.com/office/drawing/2014/main" id="{00000000-0008-0000-0100-0000A93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209550</xdr:colOff>
          <xdr:row>1</xdr:row>
          <xdr:rowOff>104775</xdr:rowOff>
        </xdr:from>
        <xdr:to>
          <xdr:col>5</xdr:col>
          <xdr:colOff>85725</xdr:colOff>
          <xdr:row>2</xdr:row>
          <xdr:rowOff>133350</xdr:rowOff>
        </xdr:to>
        <xdr:sp macro="" textlink="">
          <xdr:nvSpPr>
            <xdr:cNvPr id="13994" name="Button 682" hidden="1">
              <a:extLst>
                <a:ext uri="{63B3BB69-23CF-44E3-9099-C40C66FF867C}">
                  <a14:compatExt spid="_x0000_s13994"/>
                </a:ext>
                <a:ext uri="{FF2B5EF4-FFF2-40B4-BE49-F238E27FC236}">
                  <a16:creationId xmlns:a16="http://schemas.microsoft.com/office/drawing/2014/main" id="{00000000-0008-0000-0100-0000AA3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Add New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66675</xdr:colOff>
          <xdr:row>1</xdr:row>
          <xdr:rowOff>104775</xdr:rowOff>
        </xdr:from>
        <xdr:to>
          <xdr:col>7</xdr:col>
          <xdr:colOff>552450</xdr:colOff>
          <xdr:row>2</xdr:row>
          <xdr:rowOff>133350</xdr:rowOff>
        </xdr:to>
        <xdr:sp macro="" textlink="">
          <xdr:nvSpPr>
            <xdr:cNvPr id="13995" name="Button 683" hidden="1">
              <a:extLst>
                <a:ext uri="{63B3BB69-23CF-44E3-9099-C40C66FF867C}">
                  <a14:compatExt spid="_x0000_s13995"/>
                </a:ext>
                <a:ext uri="{FF2B5EF4-FFF2-40B4-BE49-F238E27FC236}">
                  <a16:creationId xmlns:a16="http://schemas.microsoft.com/office/drawing/2014/main" id="{00000000-0008-0000-0100-0000AB3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Retrieve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104775</xdr:rowOff>
        </xdr:from>
        <xdr:to>
          <xdr:col>10</xdr:col>
          <xdr:colOff>123825</xdr:colOff>
          <xdr:row>2</xdr:row>
          <xdr:rowOff>133350</xdr:rowOff>
        </xdr:to>
        <xdr:sp macro="" textlink="">
          <xdr:nvSpPr>
            <xdr:cNvPr id="13996" name="Button 684" hidden="1">
              <a:extLst>
                <a:ext uri="{63B3BB69-23CF-44E3-9099-C40C66FF867C}">
                  <a14:compatExt spid="_x0000_s13996"/>
                </a:ext>
                <a:ext uri="{FF2B5EF4-FFF2-40B4-BE49-F238E27FC236}">
                  <a16:creationId xmlns:a16="http://schemas.microsoft.com/office/drawing/2014/main" id="{00000000-0008-0000-0100-0000AC3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Delete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523875</xdr:colOff>
          <xdr:row>1</xdr:row>
          <xdr:rowOff>104775</xdr:rowOff>
        </xdr:from>
        <xdr:to>
          <xdr:col>13</xdr:col>
          <xdr:colOff>266700</xdr:colOff>
          <xdr:row>2</xdr:row>
          <xdr:rowOff>133350</xdr:rowOff>
        </xdr:to>
        <xdr:sp macro="" textlink="">
          <xdr:nvSpPr>
            <xdr:cNvPr id="13997" name="Button 685" hidden="1">
              <a:extLst>
                <a:ext uri="{63B3BB69-23CF-44E3-9099-C40C66FF867C}">
                  <a14:compatExt spid="_x0000_s13997"/>
                </a:ext>
                <a:ext uri="{FF2B5EF4-FFF2-40B4-BE49-F238E27FC236}">
                  <a16:creationId xmlns:a16="http://schemas.microsoft.com/office/drawing/2014/main" id="{00000000-0008-0000-0100-0000AD3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View Record Database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485775</xdr:colOff>
          <xdr:row>63</xdr:row>
          <xdr:rowOff>85725</xdr:rowOff>
        </xdr:from>
        <xdr:to>
          <xdr:col>2</xdr:col>
          <xdr:colOff>142875</xdr:colOff>
          <xdr:row>65</xdr:row>
          <xdr:rowOff>104775</xdr:rowOff>
        </xdr:to>
        <xdr:sp macro="" textlink="">
          <xdr:nvSpPr>
            <xdr:cNvPr id="34731" name="Button 10155" hidden="1">
              <a:extLst>
                <a:ext uri="{63B3BB69-23CF-44E3-9099-C40C66FF867C}">
                  <a14:compatExt spid="_x0000_s34731"/>
                </a:ext>
                <a:ext uri="{FF2B5EF4-FFF2-40B4-BE49-F238E27FC236}">
                  <a16:creationId xmlns:a16="http://schemas.microsoft.com/office/drawing/2014/main" id="{00000000-0008-0000-0100-0000AB8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Set check box labels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485775</xdr:colOff>
          <xdr:row>83</xdr:row>
          <xdr:rowOff>180975</xdr:rowOff>
        </xdr:from>
        <xdr:to>
          <xdr:col>2</xdr:col>
          <xdr:colOff>142875</xdr:colOff>
          <xdr:row>86</xdr:row>
          <xdr:rowOff>9525</xdr:rowOff>
        </xdr:to>
        <xdr:sp macro="" textlink="">
          <xdr:nvSpPr>
            <xdr:cNvPr id="46952" name="Button 12136" hidden="1">
              <a:extLst>
                <a:ext uri="{63B3BB69-23CF-44E3-9099-C40C66FF867C}">
                  <a14:compatExt spid="_x0000_s46952"/>
                </a:ext>
                <a:ext uri="{FF2B5EF4-FFF2-40B4-BE49-F238E27FC236}">
                  <a16:creationId xmlns:a16="http://schemas.microsoft.com/office/drawing/2014/main" id="{00000000-0008-0000-0100-000068B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Set check box labels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104775</xdr:colOff>
      <xdr:row>0</xdr:row>
      <xdr:rowOff>85725</xdr:rowOff>
    </xdr:from>
    <xdr:to>
      <xdr:col>6</xdr:col>
      <xdr:colOff>95250</xdr:colOff>
      <xdr:row>2</xdr:row>
      <xdr:rowOff>180975</xdr:rowOff>
    </xdr:to>
    <xdr:sp macro="" textlink="">
      <xdr:nvSpPr>
        <xdr:cNvPr id="2" name="Rectangle 1">
          <a:extLst>
            <a:ext uri="{FF2B5EF4-FFF2-40B4-BE49-F238E27FC236}">
              <a16:creationId xmlns:a16="http://schemas.microsoft.com/office/drawing/2014/main" id="{04AFE4F4-D82A-2892-DCA6-44D7175935CB}"/>
            </a:ext>
          </a:extLst>
        </xdr:cNvPr>
        <xdr:cNvSpPr/>
      </xdr:nvSpPr>
      <xdr:spPr>
        <a:xfrm>
          <a:off x="104775" y="85725"/>
          <a:ext cx="3981450"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6</xdr:col>
      <xdr:colOff>257175</xdr:colOff>
      <xdr:row>0</xdr:row>
      <xdr:rowOff>76200</xdr:rowOff>
    </xdr:from>
    <xdr:to>
      <xdr:col>16</xdr:col>
      <xdr:colOff>533400</xdr:colOff>
      <xdr:row>2</xdr:row>
      <xdr:rowOff>171450</xdr:rowOff>
    </xdr:to>
    <xdr:sp macro="" textlink="">
      <xdr:nvSpPr>
        <xdr:cNvPr id="3" name="Rectangle 2">
          <a:extLst>
            <a:ext uri="{FF2B5EF4-FFF2-40B4-BE49-F238E27FC236}">
              <a16:creationId xmlns:a16="http://schemas.microsoft.com/office/drawing/2014/main" id="{653231E0-EACF-372C-4380-6B1FAB124D0A}"/>
            </a:ext>
          </a:extLst>
        </xdr:cNvPr>
        <xdr:cNvSpPr/>
      </xdr:nvSpPr>
      <xdr:spPr>
        <a:xfrm>
          <a:off x="4248150" y="76200"/>
          <a:ext cx="507682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0</xdr:col>
      <xdr:colOff>114301</xdr:colOff>
      <xdr:row>0</xdr:row>
      <xdr:rowOff>85725</xdr:rowOff>
    </xdr:from>
    <xdr:to>
      <xdr:col>1</xdr:col>
      <xdr:colOff>95250</xdr:colOff>
      <xdr:row>1</xdr:row>
      <xdr:rowOff>85725</xdr:rowOff>
    </xdr:to>
    <xdr:sp macro="" textlink="">
      <xdr:nvSpPr>
        <xdr:cNvPr id="4" name="TextBox 3">
          <a:extLst>
            <a:ext uri="{FF2B5EF4-FFF2-40B4-BE49-F238E27FC236}">
              <a16:creationId xmlns:a16="http://schemas.microsoft.com/office/drawing/2014/main" id="{47129422-2A4A-6CD0-5A4F-68B7C04DB691}"/>
            </a:ext>
          </a:extLst>
        </xdr:cNvPr>
        <xdr:cNvSpPr txBox="1"/>
      </xdr:nvSpPr>
      <xdr:spPr>
        <a:xfrm>
          <a:off x="114301" y="85725"/>
          <a:ext cx="72389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General</a:t>
          </a:r>
          <a:r>
            <a:rPr lang="en-AU" sz="1100" b="1"/>
            <a:t> </a:t>
          </a:r>
        </a:p>
      </xdr:txBody>
    </xdr:sp>
    <xdr:clientData/>
  </xdr:twoCellAnchor>
  <xdr:twoCellAnchor>
    <xdr:from>
      <xdr:col>6</xdr:col>
      <xdr:colOff>276225</xdr:colOff>
      <xdr:row>0</xdr:row>
      <xdr:rowOff>85725</xdr:rowOff>
    </xdr:from>
    <xdr:to>
      <xdr:col>9</xdr:col>
      <xdr:colOff>600075</xdr:colOff>
      <xdr:row>1</xdr:row>
      <xdr:rowOff>142875</xdr:rowOff>
    </xdr:to>
    <xdr:sp macro="" textlink="">
      <xdr:nvSpPr>
        <xdr:cNvPr id="5" name="TextBox 4">
          <a:extLst>
            <a:ext uri="{FF2B5EF4-FFF2-40B4-BE49-F238E27FC236}">
              <a16:creationId xmlns:a16="http://schemas.microsoft.com/office/drawing/2014/main" id="{906AF674-883B-769C-5282-82FC76D4B137}"/>
            </a:ext>
          </a:extLst>
        </xdr:cNvPr>
        <xdr:cNvSpPr txBox="1"/>
      </xdr:nvSpPr>
      <xdr:spPr>
        <a:xfrm>
          <a:off x="4267200" y="85725"/>
          <a:ext cx="2152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Screening Tool Functions</a:t>
          </a:r>
          <a:r>
            <a:rPr lang="en-AU" sz="1100" b="1"/>
            <a:t> </a:t>
          </a:r>
        </a:p>
      </xdr:txBody>
    </xdr:sp>
    <xdr:clientData/>
  </xdr:twoCellAnchor>
  <mc:AlternateContent xmlns:mc="http://schemas.openxmlformats.org/markup-compatibility/2006">
    <mc:Choice xmlns:a14="http://schemas.microsoft.com/office/drawing/2010/main" Requires="a14">
      <xdr:twoCellAnchor editAs="oneCell">
        <xdr:from>
          <xdr:col>4</xdr:col>
          <xdr:colOff>66675</xdr:colOff>
          <xdr:row>40</xdr:row>
          <xdr:rowOff>180975</xdr:rowOff>
        </xdr:from>
        <xdr:to>
          <xdr:col>4</xdr:col>
          <xdr:colOff>561975</xdr:colOff>
          <xdr:row>40</xdr:row>
          <xdr:rowOff>409575</xdr:rowOff>
        </xdr:to>
        <xdr:sp macro="" textlink="">
          <xdr:nvSpPr>
            <xdr:cNvPr id="1111" name="Option Button 87" hidden="1">
              <a:extLst>
                <a:ext uri="{63B3BB69-23CF-44E3-9099-C40C66FF867C}">
                  <a14:compatExt spid="_x0000_s1111"/>
                </a:ext>
                <a:ext uri="{FF2B5EF4-FFF2-40B4-BE49-F238E27FC236}">
                  <a16:creationId xmlns:a16="http://schemas.microsoft.com/office/drawing/2014/main" id="{00000000-0008-0000-02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40</xdr:row>
          <xdr:rowOff>180975</xdr:rowOff>
        </xdr:from>
        <xdr:to>
          <xdr:col>5</xdr:col>
          <xdr:colOff>552450</xdr:colOff>
          <xdr:row>40</xdr:row>
          <xdr:rowOff>400050</xdr:rowOff>
        </xdr:to>
        <xdr:sp macro="" textlink="">
          <xdr:nvSpPr>
            <xdr:cNvPr id="1112" name="Option Button 88" hidden="1">
              <a:extLst>
                <a:ext uri="{63B3BB69-23CF-44E3-9099-C40C66FF867C}">
                  <a14:compatExt spid="_x0000_s1112"/>
                </a:ext>
                <a:ext uri="{FF2B5EF4-FFF2-40B4-BE49-F238E27FC236}">
                  <a16:creationId xmlns:a16="http://schemas.microsoft.com/office/drawing/2014/main" id="{00000000-0008-0000-02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190500</xdr:colOff>
          <xdr:row>0</xdr:row>
          <xdr:rowOff>0</xdr:rowOff>
        </xdr:from>
        <xdr:to>
          <xdr:col>2</xdr:col>
          <xdr:colOff>95250</xdr:colOff>
          <xdr:row>0</xdr:row>
          <xdr:rowOff>0</xdr:rowOff>
        </xdr:to>
        <xdr:sp macro="" textlink="">
          <xdr:nvSpPr>
            <xdr:cNvPr id="1321" name="Button 297" hidden="1">
              <a:extLst>
                <a:ext uri="{63B3BB69-23CF-44E3-9099-C40C66FF867C}">
                  <a14:compatExt spid="_x0000_s1321"/>
                </a:ext>
                <a:ext uri="{FF2B5EF4-FFF2-40B4-BE49-F238E27FC236}">
                  <a16:creationId xmlns:a16="http://schemas.microsoft.com/office/drawing/2014/main" id="{00000000-0008-0000-0200-000029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Add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600075</xdr:colOff>
          <xdr:row>0</xdr:row>
          <xdr:rowOff>0</xdr:rowOff>
        </xdr:from>
        <xdr:to>
          <xdr:col>4</xdr:col>
          <xdr:colOff>504825</xdr:colOff>
          <xdr:row>0</xdr:row>
          <xdr:rowOff>0</xdr:rowOff>
        </xdr:to>
        <xdr:sp macro="" textlink="">
          <xdr:nvSpPr>
            <xdr:cNvPr id="1322" name="Button 298" hidden="1">
              <a:extLst>
                <a:ext uri="{63B3BB69-23CF-44E3-9099-C40C66FF867C}">
                  <a14:compatExt spid="_x0000_s1322"/>
                </a:ext>
                <a:ext uri="{FF2B5EF4-FFF2-40B4-BE49-F238E27FC236}">
                  <a16:creationId xmlns:a16="http://schemas.microsoft.com/office/drawing/2014/main" id="{00000000-0008-0000-0200-00002A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Retrieve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523875</xdr:colOff>
          <xdr:row>0</xdr:row>
          <xdr:rowOff>0</xdr:rowOff>
        </xdr:from>
        <xdr:to>
          <xdr:col>7</xdr:col>
          <xdr:colOff>428625</xdr:colOff>
          <xdr:row>0</xdr:row>
          <xdr:rowOff>0</xdr:rowOff>
        </xdr:to>
        <xdr:sp macro="" textlink="">
          <xdr:nvSpPr>
            <xdr:cNvPr id="1323" name="Button 299" hidden="1">
              <a:extLst>
                <a:ext uri="{63B3BB69-23CF-44E3-9099-C40C66FF867C}">
                  <a14:compatExt spid="_x0000_s1323"/>
                </a:ext>
                <a:ext uri="{FF2B5EF4-FFF2-40B4-BE49-F238E27FC236}">
                  <a16:creationId xmlns:a16="http://schemas.microsoft.com/office/drawing/2014/main" id="{00000000-0008-0000-0200-00002B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Edit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333375</xdr:colOff>
          <xdr:row>0</xdr:row>
          <xdr:rowOff>0</xdr:rowOff>
        </xdr:from>
        <xdr:to>
          <xdr:col>12</xdr:col>
          <xdr:colOff>238125</xdr:colOff>
          <xdr:row>0</xdr:row>
          <xdr:rowOff>0</xdr:rowOff>
        </xdr:to>
        <xdr:sp macro="" textlink="">
          <xdr:nvSpPr>
            <xdr:cNvPr id="1324" name="Button 300" hidden="1">
              <a:extLst>
                <a:ext uri="{63B3BB69-23CF-44E3-9099-C40C66FF867C}">
                  <a14:compatExt spid="_x0000_s1324"/>
                </a:ext>
                <a:ext uri="{FF2B5EF4-FFF2-40B4-BE49-F238E27FC236}">
                  <a16:creationId xmlns:a16="http://schemas.microsoft.com/office/drawing/2014/main" id="{00000000-0008-0000-0200-00002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Delete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85725</xdr:colOff>
          <xdr:row>0</xdr:row>
          <xdr:rowOff>0</xdr:rowOff>
        </xdr:from>
        <xdr:to>
          <xdr:col>14</xdr:col>
          <xdr:colOff>600075</xdr:colOff>
          <xdr:row>0</xdr:row>
          <xdr:rowOff>0</xdr:rowOff>
        </xdr:to>
        <xdr:sp macro="" textlink="">
          <xdr:nvSpPr>
            <xdr:cNvPr id="1325" name="Button 301" hidden="1">
              <a:extLst>
                <a:ext uri="{63B3BB69-23CF-44E3-9099-C40C66FF867C}">
                  <a14:compatExt spid="_x0000_s1325"/>
                </a:ext>
                <a:ext uri="{FF2B5EF4-FFF2-40B4-BE49-F238E27FC236}">
                  <a16:creationId xmlns:a16="http://schemas.microsoft.com/office/drawing/2014/main" id="{00000000-0008-0000-0200-00002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9525</xdr:rowOff>
        </xdr:from>
        <xdr:to>
          <xdr:col>7</xdr:col>
          <xdr:colOff>0</xdr:colOff>
          <xdr:row>19</xdr:row>
          <xdr:rowOff>19050</xdr:rowOff>
        </xdr:to>
        <xdr:sp macro="" textlink="">
          <xdr:nvSpPr>
            <xdr:cNvPr id="1335" name="Drop Down 311" hidden="1">
              <a:extLst>
                <a:ext uri="{63B3BB69-23CF-44E3-9099-C40C66FF867C}">
                  <a14:compatExt spid="_x0000_s1335"/>
                </a:ext>
                <a:ext uri="{FF2B5EF4-FFF2-40B4-BE49-F238E27FC236}">
                  <a16:creationId xmlns:a16="http://schemas.microsoft.com/office/drawing/2014/main" id="{00000000-0008-0000-0200-0000370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171450</xdr:colOff>
          <xdr:row>1</xdr:row>
          <xdr:rowOff>114300</xdr:rowOff>
        </xdr:from>
        <xdr:to>
          <xdr:col>1</xdr:col>
          <xdr:colOff>523875</xdr:colOff>
          <xdr:row>2</xdr:row>
          <xdr:rowOff>142875</xdr:rowOff>
        </xdr:to>
        <xdr:sp macro="" textlink="">
          <xdr:nvSpPr>
            <xdr:cNvPr id="1359" name="Button 335" hidden="1">
              <a:extLst>
                <a:ext uri="{63B3BB69-23CF-44E3-9099-C40C66FF867C}">
                  <a14:compatExt spid="_x0000_s1359"/>
                </a:ext>
                <a:ext uri="{FF2B5EF4-FFF2-40B4-BE49-F238E27FC236}">
                  <a16:creationId xmlns:a16="http://schemas.microsoft.com/office/drawing/2014/main" id="{00000000-0008-0000-0200-00004F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666750</xdr:colOff>
          <xdr:row>1</xdr:row>
          <xdr:rowOff>114300</xdr:rowOff>
        </xdr:from>
        <xdr:to>
          <xdr:col>3</xdr:col>
          <xdr:colOff>342900</xdr:colOff>
          <xdr:row>2</xdr:row>
          <xdr:rowOff>142875</xdr:rowOff>
        </xdr:to>
        <xdr:sp macro="" textlink="">
          <xdr:nvSpPr>
            <xdr:cNvPr id="1360" name="Button 336" hidden="1">
              <a:extLst>
                <a:ext uri="{63B3BB69-23CF-44E3-9099-C40C66FF867C}">
                  <a14:compatExt spid="_x0000_s1360"/>
                </a:ext>
                <a:ext uri="{FF2B5EF4-FFF2-40B4-BE49-F238E27FC236}">
                  <a16:creationId xmlns:a16="http://schemas.microsoft.com/office/drawing/2014/main" id="{00000000-0008-0000-0200-000050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xdr:row>
          <xdr:rowOff>114300</xdr:rowOff>
        </xdr:from>
        <xdr:to>
          <xdr:col>8</xdr:col>
          <xdr:colOff>171450</xdr:colOff>
          <xdr:row>2</xdr:row>
          <xdr:rowOff>142875</xdr:rowOff>
        </xdr:to>
        <xdr:sp macro="" textlink="">
          <xdr:nvSpPr>
            <xdr:cNvPr id="1361" name="Button 337" hidden="1">
              <a:extLst>
                <a:ext uri="{63B3BB69-23CF-44E3-9099-C40C66FF867C}">
                  <a14:compatExt spid="_x0000_s1361"/>
                </a:ext>
                <a:ext uri="{FF2B5EF4-FFF2-40B4-BE49-F238E27FC236}">
                  <a16:creationId xmlns:a16="http://schemas.microsoft.com/office/drawing/2014/main" id="{00000000-0008-0000-0200-000051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Save New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419100</xdr:colOff>
          <xdr:row>1</xdr:row>
          <xdr:rowOff>114300</xdr:rowOff>
        </xdr:from>
        <xdr:to>
          <xdr:col>10</xdr:col>
          <xdr:colOff>0</xdr:colOff>
          <xdr:row>2</xdr:row>
          <xdr:rowOff>142875</xdr:rowOff>
        </xdr:to>
        <xdr:sp macro="" textlink="">
          <xdr:nvSpPr>
            <xdr:cNvPr id="1362" name="Button 338" hidden="1">
              <a:extLst>
                <a:ext uri="{63B3BB69-23CF-44E3-9099-C40C66FF867C}">
                  <a14:compatExt spid="_x0000_s1362"/>
                </a:ext>
                <a:ext uri="{FF2B5EF4-FFF2-40B4-BE49-F238E27FC236}">
                  <a16:creationId xmlns:a16="http://schemas.microsoft.com/office/drawing/2014/main" id="{00000000-0008-0000-0200-00005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Add New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466725</xdr:colOff>
          <xdr:row>1</xdr:row>
          <xdr:rowOff>114300</xdr:rowOff>
        </xdr:from>
        <xdr:to>
          <xdr:col>6</xdr:col>
          <xdr:colOff>19050</xdr:colOff>
          <xdr:row>2</xdr:row>
          <xdr:rowOff>142875</xdr:rowOff>
        </xdr:to>
        <xdr:sp macro="" textlink="">
          <xdr:nvSpPr>
            <xdr:cNvPr id="1363" name="Button 339" hidden="1">
              <a:extLst>
                <a:ext uri="{63B3BB69-23CF-44E3-9099-C40C66FF867C}">
                  <a14:compatExt spid="_x0000_s1363"/>
                </a:ext>
                <a:ext uri="{FF2B5EF4-FFF2-40B4-BE49-F238E27FC236}">
                  <a16:creationId xmlns:a16="http://schemas.microsoft.com/office/drawing/2014/main" id="{00000000-0008-0000-0200-00005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Print Current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xdr:row>
          <xdr:rowOff>114300</xdr:rowOff>
        </xdr:from>
        <xdr:to>
          <xdr:col>13</xdr:col>
          <xdr:colOff>361950</xdr:colOff>
          <xdr:row>2</xdr:row>
          <xdr:rowOff>142875</xdr:rowOff>
        </xdr:to>
        <xdr:sp macro="" textlink="">
          <xdr:nvSpPr>
            <xdr:cNvPr id="1364" name="Button 340" hidden="1">
              <a:extLst>
                <a:ext uri="{63B3BB69-23CF-44E3-9099-C40C66FF867C}">
                  <a14:compatExt spid="_x0000_s1364"/>
                </a:ext>
                <a:ext uri="{FF2B5EF4-FFF2-40B4-BE49-F238E27FC236}">
                  <a16:creationId xmlns:a16="http://schemas.microsoft.com/office/drawing/2014/main" id="{00000000-0008-0000-0200-000054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Retrieve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514350</xdr:colOff>
          <xdr:row>1</xdr:row>
          <xdr:rowOff>114300</xdr:rowOff>
        </xdr:from>
        <xdr:to>
          <xdr:col>16</xdr:col>
          <xdr:colOff>428625</xdr:colOff>
          <xdr:row>2</xdr:row>
          <xdr:rowOff>142875</xdr:rowOff>
        </xdr:to>
        <xdr:sp macro="" textlink="">
          <xdr:nvSpPr>
            <xdr:cNvPr id="1365" name="Button 341" hidden="1">
              <a:extLst>
                <a:ext uri="{63B3BB69-23CF-44E3-9099-C40C66FF867C}">
                  <a14:compatExt spid="_x0000_s1365"/>
                </a:ext>
                <a:ext uri="{FF2B5EF4-FFF2-40B4-BE49-F238E27FC236}">
                  <a16:creationId xmlns:a16="http://schemas.microsoft.com/office/drawing/2014/main" id="{00000000-0008-0000-0200-00005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Clear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41</xdr:row>
          <xdr:rowOff>47625</xdr:rowOff>
        </xdr:from>
        <xdr:to>
          <xdr:col>5</xdr:col>
          <xdr:colOff>152400</xdr:colOff>
          <xdr:row>42</xdr:row>
          <xdr:rowOff>76200</xdr:rowOff>
        </xdr:to>
        <xdr:sp macro="" textlink="">
          <xdr:nvSpPr>
            <xdr:cNvPr id="1903" name="Check Box 879" descr="Questionnaire: &#10;Section 6" hidden="1">
              <a:extLst>
                <a:ext uri="{63B3BB69-23CF-44E3-9099-C40C66FF867C}">
                  <a14:compatExt spid="_x0000_s1903"/>
                </a:ext>
                <a:ext uri="{FF2B5EF4-FFF2-40B4-BE49-F238E27FC236}">
                  <a16:creationId xmlns:a16="http://schemas.microsoft.com/office/drawing/2014/main" id="{00000000-0008-0000-0200-00006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Aerial imagery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42</xdr:row>
          <xdr:rowOff>76200</xdr:rowOff>
        </xdr:from>
        <xdr:to>
          <xdr:col>7</xdr:col>
          <xdr:colOff>161925</xdr:colOff>
          <xdr:row>42</xdr:row>
          <xdr:rowOff>295275</xdr:rowOff>
        </xdr:to>
        <xdr:sp macro="" textlink="">
          <xdr:nvSpPr>
            <xdr:cNvPr id="1905" name="Check Box 881" hidden="1">
              <a:extLst>
                <a:ext uri="{63B3BB69-23CF-44E3-9099-C40C66FF867C}">
                  <a14:compatExt spid="_x0000_s1905"/>
                </a:ext>
                <a:ext uri="{FF2B5EF4-FFF2-40B4-BE49-F238E27FC236}">
                  <a16:creationId xmlns:a16="http://schemas.microsoft.com/office/drawing/2014/main" id="{00000000-0008-0000-0200-00007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Licence application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41</xdr:row>
          <xdr:rowOff>47625</xdr:rowOff>
        </xdr:from>
        <xdr:to>
          <xdr:col>7</xdr:col>
          <xdr:colOff>381000</xdr:colOff>
          <xdr:row>42</xdr:row>
          <xdr:rowOff>76200</xdr:rowOff>
        </xdr:to>
        <xdr:sp macro="" textlink="">
          <xdr:nvSpPr>
            <xdr:cNvPr id="1906" name="Check Box 882" hidden="1">
              <a:extLst>
                <a:ext uri="{63B3BB69-23CF-44E3-9099-C40C66FF867C}">
                  <a14:compatExt spid="_x0000_s1906"/>
                </a:ext>
                <a:ext uri="{FF2B5EF4-FFF2-40B4-BE49-F238E27FC236}">
                  <a16:creationId xmlns:a16="http://schemas.microsoft.com/office/drawing/2014/main" id="{00000000-0008-0000-0200-00007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Formal site inspection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42</xdr:row>
          <xdr:rowOff>295275</xdr:rowOff>
        </xdr:from>
        <xdr:to>
          <xdr:col>4</xdr:col>
          <xdr:colOff>361950</xdr:colOff>
          <xdr:row>42</xdr:row>
          <xdr:rowOff>504825</xdr:rowOff>
        </xdr:to>
        <xdr:sp macro="" textlink="">
          <xdr:nvSpPr>
            <xdr:cNvPr id="1907" name="Check Box 883" hidden="1">
              <a:extLst>
                <a:ext uri="{63B3BB69-23CF-44E3-9099-C40C66FF867C}">
                  <a14:compatExt spid="_x0000_s1907"/>
                </a:ext>
                <a:ext uri="{FF2B5EF4-FFF2-40B4-BE49-F238E27FC236}">
                  <a16:creationId xmlns:a16="http://schemas.microsoft.com/office/drawing/2014/main" id="{00000000-0008-0000-0200-00007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Works plans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42</xdr:row>
          <xdr:rowOff>76200</xdr:rowOff>
        </xdr:from>
        <xdr:to>
          <xdr:col>5</xdr:col>
          <xdr:colOff>85725</xdr:colOff>
          <xdr:row>42</xdr:row>
          <xdr:rowOff>295275</xdr:rowOff>
        </xdr:to>
        <xdr:sp macro="" textlink="">
          <xdr:nvSpPr>
            <xdr:cNvPr id="1908" name="Check Box 884" hidden="1">
              <a:extLst>
                <a:ext uri="{63B3BB69-23CF-44E3-9099-C40C66FF867C}">
                  <a14:compatExt spid="_x0000_s1908"/>
                </a:ext>
                <a:ext uri="{FF2B5EF4-FFF2-40B4-BE49-F238E27FC236}">
                  <a16:creationId xmlns:a16="http://schemas.microsoft.com/office/drawing/2014/main" id="{00000000-0008-0000-0200-00007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Dam engineer's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42</xdr:row>
          <xdr:rowOff>295275</xdr:rowOff>
        </xdr:from>
        <xdr:to>
          <xdr:col>7</xdr:col>
          <xdr:colOff>504825</xdr:colOff>
          <xdr:row>42</xdr:row>
          <xdr:rowOff>514350</xdr:rowOff>
        </xdr:to>
        <xdr:sp macro="" textlink="">
          <xdr:nvSpPr>
            <xdr:cNvPr id="1909" name="Check Box 885" hidden="1">
              <a:extLst>
                <a:ext uri="{63B3BB69-23CF-44E3-9099-C40C66FF867C}">
                  <a14:compatExt spid="_x0000_s1909"/>
                </a:ext>
                <a:ext uri="{FF2B5EF4-FFF2-40B4-BE49-F238E27FC236}">
                  <a16:creationId xmlns:a16="http://schemas.microsoft.com/office/drawing/2014/main" id="{00000000-0008-0000-0200-00007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Owner knowledge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42</xdr:row>
          <xdr:rowOff>504825</xdr:rowOff>
        </xdr:from>
        <xdr:to>
          <xdr:col>3</xdr:col>
          <xdr:colOff>552450</xdr:colOff>
          <xdr:row>43</xdr:row>
          <xdr:rowOff>180975</xdr:rowOff>
        </xdr:to>
        <xdr:sp macro="" textlink="">
          <xdr:nvSpPr>
            <xdr:cNvPr id="1910" name="Check Box 886" hidden="1">
              <a:extLst>
                <a:ext uri="{63B3BB69-23CF-44E3-9099-C40C66FF867C}">
                  <a14:compatExt spid="_x0000_s1910"/>
                </a:ext>
                <a:ext uri="{FF2B5EF4-FFF2-40B4-BE49-F238E27FC236}">
                  <a16:creationId xmlns:a16="http://schemas.microsoft.com/office/drawing/2014/main" id="{00000000-0008-0000-0200-00007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34</xdr:row>
          <xdr:rowOff>152400</xdr:rowOff>
        </xdr:from>
        <xdr:to>
          <xdr:col>5</xdr:col>
          <xdr:colOff>152400</xdr:colOff>
          <xdr:row>34</xdr:row>
          <xdr:rowOff>371475</xdr:rowOff>
        </xdr:to>
        <xdr:sp macro="" textlink="">
          <xdr:nvSpPr>
            <xdr:cNvPr id="43280" name="Check Box 1296" descr="Questionnaire: &#10;Section 6" hidden="1">
              <a:extLst>
                <a:ext uri="{63B3BB69-23CF-44E3-9099-C40C66FF867C}">
                  <a14:compatExt spid="_x0000_s43280"/>
                </a:ext>
                <a:ext uri="{FF2B5EF4-FFF2-40B4-BE49-F238E27FC236}">
                  <a16:creationId xmlns:a16="http://schemas.microsoft.com/office/drawing/2014/main" id="{00000000-0008-0000-0200-000010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Aerial imagery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34</xdr:row>
          <xdr:rowOff>371475</xdr:rowOff>
        </xdr:from>
        <xdr:to>
          <xdr:col>7</xdr:col>
          <xdr:colOff>161925</xdr:colOff>
          <xdr:row>34</xdr:row>
          <xdr:rowOff>590550</xdr:rowOff>
        </xdr:to>
        <xdr:sp macro="" textlink="">
          <xdr:nvSpPr>
            <xdr:cNvPr id="43281" name="Check Box 1297" hidden="1">
              <a:extLst>
                <a:ext uri="{63B3BB69-23CF-44E3-9099-C40C66FF867C}">
                  <a14:compatExt spid="_x0000_s43281"/>
                </a:ext>
                <a:ext uri="{FF2B5EF4-FFF2-40B4-BE49-F238E27FC236}">
                  <a16:creationId xmlns:a16="http://schemas.microsoft.com/office/drawing/2014/main" id="{00000000-0008-0000-0200-000011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Licence application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34</xdr:row>
          <xdr:rowOff>152400</xdr:rowOff>
        </xdr:from>
        <xdr:to>
          <xdr:col>7</xdr:col>
          <xdr:colOff>381000</xdr:colOff>
          <xdr:row>34</xdr:row>
          <xdr:rowOff>371475</xdr:rowOff>
        </xdr:to>
        <xdr:sp macro="" textlink="">
          <xdr:nvSpPr>
            <xdr:cNvPr id="43282" name="Check Box 1298" hidden="1">
              <a:extLst>
                <a:ext uri="{63B3BB69-23CF-44E3-9099-C40C66FF867C}">
                  <a14:compatExt spid="_x0000_s43282"/>
                </a:ext>
                <a:ext uri="{FF2B5EF4-FFF2-40B4-BE49-F238E27FC236}">
                  <a16:creationId xmlns:a16="http://schemas.microsoft.com/office/drawing/2014/main" id="{00000000-0008-0000-0200-000012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Formal site inspection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34</xdr:row>
          <xdr:rowOff>590550</xdr:rowOff>
        </xdr:from>
        <xdr:to>
          <xdr:col>4</xdr:col>
          <xdr:colOff>361950</xdr:colOff>
          <xdr:row>34</xdr:row>
          <xdr:rowOff>800100</xdr:rowOff>
        </xdr:to>
        <xdr:sp macro="" textlink="">
          <xdr:nvSpPr>
            <xdr:cNvPr id="43283" name="Check Box 1299" hidden="1">
              <a:extLst>
                <a:ext uri="{63B3BB69-23CF-44E3-9099-C40C66FF867C}">
                  <a14:compatExt spid="_x0000_s43283"/>
                </a:ext>
                <a:ext uri="{FF2B5EF4-FFF2-40B4-BE49-F238E27FC236}">
                  <a16:creationId xmlns:a16="http://schemas.microsoft.com/office/drawing/2014/main" id="{00000000-0008-0000-0200-000013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Works plans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34</xdr:row>
          <xdr:rowOff>371475</xdr:rowOff>
        </xdr:from>
        <xdr:to>
          <xdr:col>5</xdr:col>
          <xdr:colOff>85725</xdr:colOff>
          <xdr:row>34</xdr:row>
          <xdr:rowOff>590550</xdr:rowOff>
        </xdr:to>
        <xdr:sp macro="" textlink="">
          <xdr:nvSpPr>
            <xdr:cNvPr id="43284" name="Check Box 1300" hidden="1">
              <a:extLst>
                <a:ext uri="{63B3BB69-23CF-44E3-9099-C40C66FF867C}">
                  <a14:compatExt spid="_x0000_s43284"/>
                </a:ext>
                <a:ext uri="{FF2B5EF4-FFF2-40B4-BE49-F238E27FC236}">
                  <a16:creationId xmlns:a16="http://schemas.microsoft.com/office/drawing/2014/main" id="{00000000-0008-0000-0200-000014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Dam engineer's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34</xdr:row>
          <xdr:rowOff>590550</xdr:rowOff>
        </xdr:from>
        <xdr:to>
          <xdr:col>7</xdr:col>
          <xdr:colOff>504825</xdr:colOff>
          <xdr:row>34</xdr:row>
          <xdr:rowOff>809625</xdr:rowOff>
        </xdr:to>
        <xdr:sp macro="" textlink="">
          <xdr:nvSpPr>
            <xdr:cNvPr id="43285" name="Check Box 1301" hidden="1">
              <a:extLst>
                <a:ext uri="{63B3BB69-23CF-44E3-9099-C40C66FF867C}">
                  <a14:compatExt spid="_x0000_s43285"/>
                </a:ext>
                <a:ext uri="{FF2B5EF4-FFF2-40B4-BE49-F238E27FC236}">
                  <a16:creationId xmlns:a16="http://schemas.microsoft.com/office/drawing/2014/main" id="{00000000-0008-0000-0200-000015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Owner knowledge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34</xdr:row>
          <xdr:rowOff>800100</xdr:rowOff>
        </xdr:from>
        <xdr:to>
          <xdr:col>3</xdr:col>
          <xdr:colOff>552450</xdr:colOff>
          <xdr:row>36</xdr:row>
          <xdr:rowOff>9525</xdr:rowOff>
        </xdr:to>
        <xdr:sp macro="" textlink="">
          <xdr:nvSpPr>
            <xdr:cNvPr id="43286" name="Check Box 1302" hidden="1">
              <a:extLst>
                <a:ext uri="{63B3BB69-23CF-44E3-9099-C40C66FF867C}">
                  <a14:compatExt spid="_x0000_s43286"/>
                </a:ext>
                <a:ext uri="{FF2B5EF4-FFF2-40B4-BE49-F238E27FC236}">
                  <a16:creationId xmlns:a16="http://schemas.microsoft.com/office/drawing/2014/main" id="{00000000-0008-0000-0200-000016A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Other</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104775</xdr:colOff>
      <xdr:row>0</xdr:row>
      <xdr:rowOff>85725</xdr:rowOff>
    </xdr:from>
    <xdr:to>
      <xdr:col>6</xdr:col>
      <xdr:colOff>95250</xdr:colOff>
      <xdr:row>2</xdr:row>
      <xdr:rowOff>180975</xdr:rowOff>
    </xdr:to>
    <xdr:sp macro="" textlink="">
      <xdr:nvSpPr>
        <xdr:cNvPr id="2" name="Rectangle 1">
          <a:extLst>
            <a:ext uri="{FF2B5EF4-FFF2-40B4-BE49-F238E27FC236}">
              <a16:creationId xmlns:a16="http://schemas.microsoft.com/office/drawing/2014/main" id="{EFC73102-B909-A18B-9644-79F0408B3816}"/>
            </a:ext>
          </a:extLst>
        </xdr:cNvPr>
        <xdr:cNvSpPr/>
      </xdr:nvSpPr>
      <xdr:spPr>
        <a:xfrm>
          <a:off x="104775" y="85725"/>
          <a:ext cx="3981450"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6</xdr:col>
      <xdr:colOff>257175</xdr:colOff>
      <xdr:row>0</xdr:row>
      <xdr:rowOff>76200</xdr:rowOff>
    </xdr:from>
    <xdr:to>
      <xdr:col>16</xdr:col>
      <xdr:colOff>533400</xdr:colOff>
      <xdr:row>2</xdr:row>
      <xdr:rowOff>171450</xdr:rowOff>
    </xdr:to>
    <xdr:sp macro="" textlink="">
      <xdr:nvSpPr>
        <xdr:cNvPr id="3" name="Rectangle 2">
          <a:extLst>
            <a:ext uri="{FF2B5EF4-FFF2-40B4-BE49-F238E27FC236}">
              <a16:creationId xmlns:a16="http://schemas.microsoft.com/office/drawing/2014/main" id="{91A56604-B2A1-1265-90BB-5CB873C401B4}"/>
            </a:ext>
          </a:extLst>
        </xdr:cNvPr>
        <xdr:cNvSpPr/>
      </xdr:nvSpPr>
      <xdr:spPr>
        <a:xfrm>
          <a:off x="4248150" y="76200"/>
          <a:ext cx="5076825" cy="485775"/>
        </a:xfrm>
        <a:prstGeom prst="rect">
          <a:avLst/>
        </a:prstGeom>
        <a:no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AU"/>
        </a:p>
      </xdr:txBody>
    </xdr:sp>
    <xdr:clientData/>
  </xdr:twoCellAnchor>
  <xdr:twoCellAnchor>
    <xdr:from>
      <xdr:col>0</xdr:col>
      <xdr:colOff>114301</xdr:colOff>
      <xdr:row>0</xdr:row>
      <xdr:rowOff>85725</xdr:rowOff>
    </xdr:from>
    <xdr:to>
      <xdr:col>1</xdr:col>
      <xdr:colOff>95250</xdr:colOff>
      <xdr:row>1</xdr:row>
      <xdr:rowOff>85725</xdr:rowOff>
    </xdr:to>
    <xdr:sp macro="" textlink="">
      <xdr:nvSpPr>
        <xdr:cNvPr id="5" name="TextBox 4">
          <a:extLst>
            <a:ext uri="{FF2B5EF4-FFF2-40B4-BE49-F238E27FC236}">
              <a16:creationId xmlns:a16="http://schemas.microsoft.com/office/drawing/2014/main" id="{9BEAF46D-2B50-DA0C-9431-55EE099138B4}"/>
            </a:ext>
          </a:extLst>
        </xdr:cNvPr>
        <xdr:cNvSpPr txBox="1"/>
      </xdr:nvSpPr>
      <xdr:spPr>
        <a:xfrm>
          <a:off x="114301" y="85725"/>
          <a:ext cx="723899"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General</a:t>
          </a:r>
          <a:r>
            <a:rPr lang="en-AU" sz="1100"/>
            <a:t> </a:t>
          </a:r>
        </a:p>
      </xdr:txBody>
    </xdr:sp>
    <xdr:clientData/>
  </xdr:twoCellAnchor>
  <xdr:twoCellAnchor>
    <xdr:from>
      <xdr:col>6</xdr:col>
      <xdr:colOff>276225</xdr:colOff>
      <xdr:row>0</xdr:row>
      <xdr:rowOff>85725</xdr:rowOff>
    </xdr:from>
    <xdr:to>
      <xdr:col>9</xdr:col>
      <xdr:colOff>600075</xdr:colOff>
      <xdr:row>1</xdr:row>
      <xdr:rowOff>142875</xdr:rowOff>
    </xdr:to>
    <xdr:sp macro="" textlink="">
      <xdr:nvSpPr>
        <xdr:cNvPr id="6" name="TextBox 5">
          <a:extLst>
            <a:ext uri="{FF2B5EF4-FFF2-40B4-BE49-F238E27FC236}">
              <a16:creationId xmlns:a16="http://schemas.microsoft.com/office/drawing/2014/main" id="{CD2BE19F-409B-9EB6-A86B-F4D020FCF4C5}"/>
            </a:ext>
          </a:extLst>
        </xdr:cNvPr>
        <xdr:cNvSpPr txBox="1"/>
      </xdr:nvSpPr>
      <xdr:spPr>
        <a:xfrm>
          <a:off x="4267200" y="85725"/>
          <a:ext cx="2152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solidFill>
                <a:schemeClr val="bg1"/>
              </a:solidFill>
            </a:rPr>
            <a:t>Screening Tool Functions</a:t>
          </a:r>
          <a:r>
            <a:rPr lang="en-AU" sz="1100" b="1"/>
            <a:t> </a:t>
          </a:r>
        </a:p>
      </xdr:txBody>
    </xdr:sp>
    <xdr:clientData/>
  </xdr:twoCellAnchor>
  <mc:AlternateContent xmlns:mc="http://schemas.openxmlformats.org/markup-compatibility/2006">
    <mc:Choice xmlns:a14="http://schemas.microsoft.com/office/drawing/2010/main" Requires="a14">
      <xdr:twoCellAnchor>
        <xdr:from>
          <xdr:col>0</xdr:col>
          <xdr:colOff>171450</xdr:colOff>
          <xdr:row>1</xdr:row>
          <xdr:rowOff>114300</xdr:rowOff>
        </xdr:from>
        <xdr:to>
          <xdr:col>1</xdr:col>
          <xdr:colOff>523875</xdr:colOff>
          <xdr:row>2</xdr:row>
          <xdr:rowOff>142875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666750</xdr:colOff>
          <xdr:row>1</xdr:row>
          <xdr:rowOff>114300</xdr:rowOff>
        </xdr:from>
        <xdr:to>
          <xdr:col>3</xdr:col>
          <xdr:colOff>342900</xdr:colOff>
          <xdr:row>2</xdr:row>
          <xdr:rowOff>142875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xdr:row>
          <xdr:rowOff>114300</xdr:rowOff>
        </xdr:from>
        <xdr:to>
          <xdr:col>8</xdr:col>
          <xdr:colOff>171450</xdr:colOff>
          <xdr:row>2</xdr:row>
          <xdr:rowOff>142875</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Save Edits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9525</xdr:rowOff>
        </xdr:from>
        <xdr:to>
          <xdr:col>7</xdr:col>
          <xdr:colOff>0</xdr:colOff>
          <xdr:row>19</xdr:row>
          <xdr:rowOff>19050</xdr:rowOff>
        </xdr:to>
        <xdr:sp macro="" textlink="">
          <xdr:nvSpPr>
            <xdr:cNvPr id="9222" name="Drop Down 6" hidden="1">
              <a:extLst>
                <a:ext uri="{63B3BB69-23CF-44E3-9099-C40C66FF867C}">
                  <a14:compatExt spid="_x0000_s9222"/>
                </a:ext>
                <a:ext uri="{FF2B5EF4-FFF2-40B4-BE49-F238E27FC236}">
                  <a16:creationId xmlns:a16="http://schemas.microsoft.com/office/drawing/2014/main" id="{00000000-0008-0000-03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40</xdr:row>
          <xdr:rowOff>85725</xdr:rowOff>
        </xdr:from>
        <xdr:to>
          <xdr:col>4</xdr:col>
          <xdr:colOff>561975</xdr:colOff>
          <xdr:row>40</xdr:row>
          <xdr:rowOff>314325</xdr:rowOff>
        </xdr:to>
        <xdr:sp macro="" textlink="">
          <xdr:nvSpPr>
            <xdr:cNvPr id="9227" name="Option Button 11" hidden="1">
              <a:extLst>
                <a:ext uri="{63B3BB69-23CF-44E3-9099-C40C66FF867C}">
                  <a14:compatExt spid="_x0000_s9227"/>
                </a:ext>
                <a:ext uri="{FF2B5EF4-FFF2-40B4-BE49-F238E27FC236}">
                  <a16:creationId xmlns:a16="http://schemas.microsoft.com/office/drawing/2014/main" id="{00000000-0008-0000-03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40</xdr:row>
          <xdr:rowOff>85725</xdr:rowOff>
        </xdr:from>
        <xdr:to>
          <xdr:col>5</xdr:col>
          <xdr:colOff>552450</xdr:colOff>
          <xdr:row>40</xdr:row>
          <xdr:rowOff>304800</xdr:rowOff>
        </xdr:to>
        <xdr:sp macro="" textlink="">
          <xdr:nvSpPr>
            <xdr:cNvPr id="9228" name="Option Button 12" hidden="1">
              <a:extLst>
                <a:ext uri="{63B3BB69-23CF-44E3-9099-C40C66FF867C}">
                  <a14:compatExt spid="_x0000_s9228"/>
                </a:ext>
                <a:ext uri="{FF2B5EF4-FFF2-40B4-BE49-F238E27FC236}">
                  <a16:creationId xmlns:a16="http://schemas.microsoft.com/office/drawing/2014/main" id="{00000000-0008-0000-03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419100</xdr:colOff>
          <xdr:row>1</xdr:row>
          <xdr:rowOff>114300</xdr:rowOff>
        </xdr:from>
        <xdr:to>
          <xdr:col>10</xdr:col>
          <xdr:colOff>0</xdr:colOff>
          <xdr:row>2</xdr:row>
          <xdr:rowOff>142875</xdr:rowOff>
        </xdr:to>
        <xdr:sp macro="" textlink="">
          <xdr:nvSpPr>
            <xdr:cNvPr id="9233" name="Button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Add New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466725</xdr:colOff>
          <xdr:row>1</xdr:row>
          <xdr:rowOff>114300</xdr:rowOff>
        </xdr:from>
        <xdr:to>
          <xdr:col>6</xdr:col>
          <xdr:colOff>19050</xdr:colOff>
          <xdr:row>2</xdr:row>
          <xdr:rowOff>142875</xdr:rowOff>
        </xdr:to>
        <xdr:sp macro="" textlink="">
          <xdr:nvSpPr>
            <xdr:cNvPr id="9234" name="Button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Print Current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152400</xdr:colOff>
          <xdr:row>1</xdr:row>
          <xdr:rowOff>114300</xdr:rowOff>
        </xdr:from>
        <xdr:to>
          <xdr:col>13</xdr:col>
          <xdr:colOff>361950</xdr:colOff>
          <xdr:row>2</xdr:row>
          <xdr:rowOff>142875</xdr:rowOff>
        </xdr:to>
        <xdr:sp macro="" textlink="">
          <xdr:nvSpPr>
            <xdr:cNvPr id="9235" name="Button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Retrieve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514350</xdr:colOff>
          <xdr:row>1</xdr:row>
          <xdr:rowOff>114300</xdr:rowOff>
        </xdr:from>
        <xdr:to>
          <xdr:col>16</xdr:col>
          <xdr:colOff>428625</xdr:colOff>
          <xdr:row>2</xdr:row>
          <xdr:rowOff>142875</xdr:rowOff>
        </xdr:to>
        <xdr:sp macro="" textlink="">
          <xdr:nvSpPr>
            <xdr:cNvPr id="9493" name="Button 277" hidden="1">
              <a:extLst>
                <a:ext uri="{63B3BB69-23CF-44E3-9099-C40C66FF867C}">
                  <a14:compatExt spid="_x0000_s9493"/>
                </a:ext>
                <a:ext uri="{FF2B5EF4-FFF2-40B4-BE49-F238E27FC236}">
                  <a16:creationId xmlns:a16="http://schemas.microsoft.com/office/drawing/2014/main" id="{00000000-0008-0000-0300-0000152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Delete Record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42</xdr:row>
          <xdr:rowOff>304800</xdr:rowOff>
        </xdr:from>
        <xdr:to>
          <xdr:col>7</xdr:col>
          <xdr:colOff>552450</xdr:colOff>
          <xdr:row>42</xdr:row>
          <xdr:rowOff>523875</xdr:rowOff>
        </xdr:to>
        <xdr:sp macro="" textlink="">
          <xdr:nvSpPr>
            <xdr:cNvPr id="10228" name="Check Box 1012" hidden="1">
              <a:extLst>
                <a:ext uri="{63B3BB69-23CF-44E3-9099-C40C66FF867C}">
                  <a14:compatExt spid="_x0000_s10228"/>
                </a:ext>
                <a:ext uri="{FF2B5EF4-FFF2-40B4-BE49-F238E27FC236}">
                  <a16:creationId xmlns:a16="http://schemas.microsoft.com/office/drawing/2014/main" id="{00000000-0008-0000-0300-0000F4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Owner knowledge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42</xdr:row>
          <xdr:rowOff>85725</xdr:rowOff>
        </xdr:from>
        <xdr:to>
          <xdr:col>7</xdr:col>
          <xdr:colOff>219075</xdr:colOff>
          <xdr:row>42</xdr:row>
          <xdr:rowOff>304800</xdr:rowOff>
        </xdr:to>
        <xdr:sp macro="" textlink="">
          <xdr:nvSpPr>
            <xdr:cNvPr id="10229" name="Check Box 1013" hidden="1">
              <a:extLst>
                <a:ext uri="{63B3BB69-23CF-44E3-9099-C40C66FF867C}">
                  <a14:compatExt spid="_x0000_s10229"/>
                </a:ext>
                <a:ext uri="{FF2B5EF4-FFF2-40B4-BE49-F238E27FC236}">
                  <a16:creationId xmlns:a16="http://schemas.microsoft.com/office/drawing/2014/main" id="{00000000-0008-0000-0300-0000F5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Licence application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41</xdr:row>
          <xdr:rowOff>57150</xdr:rowOff>
        </xdr:from>
        <xdr:to>
          <xdr:col>7</xdr:col>
          <xdr:colOff>438150</xdr:colOff>
          <xdr:row>42</xdr:row>
          <xdr:rowOff>85725</xdr:rowOff>
        </xdr:to>
        <xdr:sp macro="" textlink="">
          <xdr:nvSpPr>
            <xdr:cNvPr id="10230" name="Check Box 1014" hidden="1">
              <a:extLst>
                <a:ext uri="{63B3BB69-23CF-44E3-9099-C40C66FF867C}">
                  <a14:compatExt spid="_x0000_s10230"/>
                </a:ext>
                <a:ext uri="{FF2B5EF4-FFF2-40B4-BE49-F238E27FC236}">
                  <a16:creationId xmlns:a16="http://schemas.microsoft.com/office/drawing/2014/main" id="{00000000-0008-0000-0300-0000F6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Formal site inspection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41</xdr:row>
          <xdr:rowOff>57150</xdr:rowOff>
        </xdr:from>
        <xdr:to>
          <xdr:col>5</xdr:col>
          <xdr:colOff>209550</xdr:colOff>
          <xdr:row>42</xdr:row>
          <xdr:rowOff>85725</xdr:rowOff>
        </xdr:to>
        <xdr:sp macro="" textlink="">
          <xdr:nvSpPr>
            <xdr:cNvPr id="10231" name="Check Box 1015" descr="Questionnaire: &#10;Section 6" hidden="1">
              <a:extLst>
                <a:ext uri="{63B3BB69-23CF-44E3-9099-C40C66FF867C}">
                  <a14:compatExt spid="_x0000_s10231"/>
                </a:ext>
                <a:ext uri="{FF2B5EF4-FFF2-40B4-BE49-F238E27FC236}">
                  <a16:creationId xmlns:a16="http://schemas.microsoft.com/office/drawing/2014/main" id="{00000000-0008-0000-0300-0000F7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Aerial imagery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42</xdr:row>
          <xdr:rowOff>304800</xdr:rowOff>
        </xdr:from>
        <xdr:to>
          <xdr:col>4</xdr:col>
          <xdr:colOff>419100</xdr:colOff>
          <xdr:row>42</xdr:row>
          <xdr:rowOff>514350</xdr:rowOff>
        </xdr:to>
        <xdr:sp macro="" textlink="">
          <xdr:nvSpPr>
            <xdr:cNvPr id="10232" name="Check Box 1016" hidden="1">
              <a:extLst>
                <a:ext uri="{63B3BB69-23CF-44E3-9099-C40C66FF867C}">
                  <a14:compatExt spid="_x0000_s10232"/>
                </a:ext>
                <a:ext uri="{FF2B5EF4-FFF2-40B4-BE49-F238E27FC236}">
                  <a16:creationId xmlns:a16="http://schemas.microsoft.com/office/drawing/2014/main" id="{00000000-0008-0000-0300-0000F8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Works plans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42</xdr:row>
          <xdr:rowOff>85725</xdr:rowOff>
        </xdr:from>
        <xdr:to>
          <xdr:col>5</xdr:col>
          <xdr:colOff>142875</xdr:colOff>
          <xdr:row>42</xdr:row>
          <xdr:rowOff>304800</xdr:rowOff>
        </xdr:to>
        <xdr:sp macro="" textlink="">
          <xdr:nvSpPr>
            <xdr:cNvPr id="10233" name="Check Box 1017" hidden="1">
              <a:extLst>
                <a:ext uri="{63B3BB69-23CF-44E3-9099-C40C66FF867C}">
                  <a14:compatExt spid="_x0000_s10233"/>
                </a:ext>
                <a:ext uri="{FF2B5EF4-FFF2-40B4-BE49-F238E27FC236}">
                  <a16:creationId xmlns:a16="http://schemas.microsoft.com/office/drawing/2014/main" id="{00000000-0008-0000-0300-0000F9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Dam engineer's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42</xdr:row>
          <xdr:rowOff>514350</xdr:rowOff>
        </xdr:from>
        <xdr:to>
          <xdr:col>4</xdr:col>
          <xdr:colOff>0</xdr:colOff>
          <xdr:row>44</xdr:row>
          <xdr:rowOff>0</xdr:rowOff>
        </xdr:to>
        <xdr:sp macro="" textlink="">
          <xdr:nvSpPr>
            <xdr:cNvPr id="10234" name="Check Box 1018" hidden="1">
              <a:extLst>
                <a:ext uri="{63B3BB69-23CF-44E3-9099-C40C66FF867C}">
                  <a14:compatExt spid="_x0000_s10234"/>
                </a:ext>
                <a:ext uri="{FF2B5EF4-FFF2-40B4-BE49-F238E27FC236}">
                  <a16:creationId xmlns:a16="http://schemas.microsoft.com/office/drawing/2014/main" id="{00000000-0008-0000-0300-0000FA2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34</xdr:row>
          <xdr:rowOff>152400</xdr:rowOff>
        </xdr:from>
        <xdr:to>
          <xdr:col>5</xdr:col>
          <xdr:colOff>209550</xdr:colOff>
          <xdr:row>34</xdr:row>
          <xdr:rowOff>371475</xdr:rowOff>
        </xdr:to>
        <xdr:sp macro="" textlink="">
          <xdr:nvSpPr>
            <xdr:cNvPr id="44320" name="Check Box 1312" descr="Questionnaire: &#10;Section 6" hidden="1">
              <a:extLst>
                <a:ext uri="{63B3BB69-23CF-44E3-9099-C40C66FF867C}">
                  <a14:compatExt spid="_x0000_s44320"/>
                </a:ext>
                <a:ext uri="{FF2B5EF4-FFF2-40B4-BE49-F238E27FC236}">
                  <a16:creationId xmlns:a16="http://schemas.microsoft.com/office/drawing/2014/main" id="{00000000-0008-0000-0300-000020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Aerial imagery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34</xdr:row>
          <xdr:rowOff>371475</xdr:rowOff>
        </xdr:from>
        <xdr:to>
          <xdr:col>7</xdr:col>
          <xdr:colOff>219075</xdr:colOff>
          <xdr:row>34</xdr:row>
          <xdr:rowOff>590550</xdr:rowOff>
        </xdr:to>
        <xdr:sp macro="" textlink="">
          <xdr:nvSpPr>
            <xdr:cNvPr id="44321" name="Check Box 1313" hidden="1">
              <a:extLst>
                <a:ext uri="{63B3BB69-23CF-44E3-9099-C40C66FF867C}">
                  <a14:compatExt spid="_x0000_s44321"/>
                </a:ext>
                <a:ext uri="{FF2B5EF4-FFF2-40B4-BE49-F238E27FC236}">
                  <a16:creationId xmlns:a16="http://schemas.microsoft.com/office/drawing/2014/main" id="{00000000-0008-0000-0300-000021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Licence application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34</xdr:row>
          <xdr:rowOff>152400</xdr:rowOff>
        </xdr:from>
        <xdr:to>
          <xdr:col>7</xdr:col>
          <xdr:colOff>438150</xdr:colOff>
          <xdr:row>34</xdr:row>
          <xdr:rowOff>371475</xdr:rowOff>
        </xdr:to>
        <xdr:sp macro="" textlink="">
          <xdr:nvSpPr>
            <xdr:cNvPr id="44322" name="Check Box 1314" hidden="1">
              <a:extLst>
                <a:ext uri="{63B3BB69-23CF-44E3-9099-C40C66FF867C}">
                  <a14:compatExt spid="_x0000_s44322"/>
                </a:ext>
                <a:ext uri="{FF2B5EF4-FFF2-40B4-BE49-F238E27FC236}">
                  <a16:creationId xmlns:a16="http://schemas.microsoft.com/office/drawing/2014/main" id="{00000000-0008-0000-0300-000022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Formal site inspection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34</xdr:row>
          <xdr:rowOff>590550</xdr:rowOff>
        </xdr:from>
        <xdr:to>
          <xdr:col>4</xdr:col>
          <xdr:colOff>419100</xdr:colOff>
          <xdr:row>34</xdr:row>
          <xdr:rowOff>800100</xdr:rowOff>
        </xdr:to>
        <xdr:sp macro="" textlink="">
          <xdr:nvSpPr>
            <xdr:cNvPr id="44323" name="Check Box 1315" hidden="1">
              <a:extLst>
                <a:ext uri="{63B3BB69-23CF-44E3-9099-C40C66FF867C}">
                  <a14:compatExt spid="_x0000_s44323"/>
                </a:ext>
                <a:ext uri="{FF2B5EF4-FFF2-40B4-BE49-F238E27FC236}">
                  <a16:creationId xmlns:a16="http://schemas.microsoft.com/office/drawing/2014/main" id="{00000000-0008-0000-0300-000023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Works plans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34</xdr:row>
          <xdr:rowOff>371475</xdr:rowOff>
        </xdr:from>
        <xdr:to>
          <xdr:col>5</xdr:col>
          <xdr:colOff>142875</xdr:colOff>
          <xdr:row>34</xdr:row>
          <xdr:rowOff>590550</xdr:rowOff>
        </xdr:to>
        <xdr:sp macro="" textlink="">
          <xdr:nvSpPr>
            <xdr:cNvPr id="44324" name="Check Box 1316" hidden="1">
              <a:extLst>
                <a:ext uri="{63B3BB69-23CF-44E3-9099-C40C66FF867C}">
                  <a14:compatExt spid="_x0000_s44324"/>
                </a:ext>
                <a:ext uri="{FF2B5EF4-FFF2-40B4-BE49-F238E27FC236}">
                  <a16:creationId xmlns:a16="http://schemas.microsoft.com/office/drawing/2014/main" id="{00000000-0008-0000-0300-000024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Dam engineer's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34</xdr:row>
          <xdr:rowOff>590550</xdr:rowOff>
        </xdr:from>
        <xdr:to>
          <xdr:col>7</xdr:col>
          <xdr:colOff>561975</xdr:colOff>
          <xdr:row>34</xdr:row>
          <xdr:rowOff>809625</xdr:rowOff>
        </xdr:to>
        <xdr:sp macro="" textlink="">
          <xdr:nvSpPr>
            <xdr:cNvPr id="44325" name="Check Box 1317" hidden="1">
              <a:extLst>
                <a:ext uri="{63B3BB69-23CF-44E3-9099-C40C66FF867C}">
                  <a14:compatExt spid="_x0000_s44325"/>
                </a:ext>
                <a:ext uri="{FF2B5EF4-FFF2-40B4-BE49-F238E27FC236}">
                  <a16:creationId xmlns:a16="http://schemas.microsoft.com/office/drawing/2014/main" id="{00000000-0008-0000-0300-000025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Owner knowledge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34</xdr:row>
          <xdr:rowOff>800100</xdr:rowOff>
        </xdr:from>
        <xdr:to>
          <xdr:col>4</xdr:col>
          <xdr:colOff>0</xdr:colOff>
          <xdr:row>36</xdr:row>
          <xdr:rowOff>9525</xdr:rowOff>
        </xdr:to>
        <xdr:sp macro="" textlink="">
          <xdr:nvSpPr>
            <xdr:cNvPr id="44326" name="Check Box 1318" hidden="1">
              <a:extLst>
                <a:ext uri="{63B3BB69-23CF-44E3-9099-C40C66FF867C}">
                  <a14:compatExt spid="_x0000_s44326"/>
                </a:ext>
                <a:ext uri="{FF2B5EF4-FFF2-40B4-BE49-F238E27FC236}">
                  <a16:creationId xmlns:a16="http://schemas.microsoft.com/office/drawing/2014/main" id="{00000000-0008-0000-0300-000026A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AU" sz="800" b="0" i="0" u="none" strike="noStrike" baseline="0">
                  <a:solidFill>
                    <a:srgbClr val="000000"/>
                  </a:solidFill>
                  <a:latin typeface="Tahoma"/>
                  <a:ea typeface="Tahoma"/>
                  <a:cs typeface="Tahoma"/>
                </a:rPr>
                <a:t>Other</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304800</xdr:colOff>
      <xdr:row>2</xdr:row>
      <xdr:rowOff>104775</xdr:rowOff>
    </xdr:from>
    <xdr:to>
      <xdr:col>9</xdr:col>
      <xdr:colOff>123825</xdr:colOff>
      <xdr:row>21</xdr:row>
      <xdr:rowOff>133350</xdr:rowOff>
    </xdr:to>
    <xdr:pic>
      <xdr:nvPicPr>
        <xdr:cNvPr id="45227" name="Picture 3">
          <a:extLst>
            <a:ext uri="{FF2B5EF4-FFF2-40B4-BE49-F238E27FC236}">
              <a16:creationId xmlns:a16="http://schemas.microsoft.com/office/drawing/2014/main" id="{DF9011A0-AE20-184C-627D-9111B7FBA1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647700"/>
          <a:ext cx="5581650" cy="3648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381000</xdr:colOff>
          <xdr:row>1</xdr:row>
          <xdr:rowOff>66675</xdr:rowOff>
        </xdr:from>
        <xdr:to>
          <xdr:col>12</xdr:col>
          <xdr:colOff>257175</xdr:colOff>
          <xdr:row>3</xdr:row>
          <xdr:rowOff>133350</xdr:rowOff>
        </xdr:to>
        <xdr:sp macro="" textlink="">
          <xdr:nvSpPr>
            <xdr:cNvPr id="2977" name="Button 929" hidden="1">
              <a:extLst>
                <a:ext uri="{63B3BB69-23CF-44E3-9099-C40C66FF867C}">
                  <a14:compatExt spid="_x0000_s2977"/>
                </a:ext>
                <a:ext uri="{FF2B5EF4-FFF2-40B4-BE49-F238E27FC236}">
                  <a16:creationId xmlns:a16="http://schemas.microsoft.com/office/drawing/2014/main" id="{00000000-0008-0000-0400-0000A10B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76200</xdr:rowOff>
        </xdr:from>
        <xdr:to>
          <xdr:col>0</xdr:col>
          <xdr:colOff>1200150</xdr:colOff>
          <xdr:row>0</xdr:row>
          <xdr:rowOff>523875</xdr:rowOff>
        </xdr:to>
        <xdr:sp macro="" textlink="">
          <xdr:nvSpPr>
            <xdr:cNvPr id="7210" name="Button 42" hidden="1">
              <a:extLst>
                <a:ext uri="{63B3BB69-23CF-44E3-9099-C40C66FF867C}">
                  <a14:compatExt spid="_x0000_s7210"/>
                </a:ext>
                <a:ext uri="{FF2B5EF4-FFF2-40B4-BE49-F238E27FC236}">
                  <a16:creationId xmlns:a16="http://schemas.microsoft.com/office/drawing/2014/main" id="{00000000-0008-0000-0600-00002A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104775</xdr:colOff>
          <xdr:row>0</xdr:row>
          <xdr:rowOff>76200</xdr:rowOff>
        </xdr:from>
        <xdr:to>
          <xdr:col>0</xdr:col>
          <xdr:colOff>1200150</xdr:colOff>
          <xdr:row>0</xdr:row>
          <xdr:rowOff>523875</xdr:rowOff>
        </xdr:to>
        <xdr:sp macro="" textlink="">
          <xdr:nvSpPr>
            <xdr:cNvPr id="7211" name="Button 43" hidden="1">
              <a:extLst>
                <a:ext uri="{63B3BB69-23CF-44E3-9099-C40C66FF867C}">
                  <a14:compatExt spid="_x0000_s7211"/>
                </a:ext>
                <a:ext uri="{FF2B5EF4-FFF2-40B4-BE49-F238E27FC236}">
                  <a16:creationId xmlns:a16="http://schemas.microsoft.com/office/drawing/2014/main" id="{00000000-0008-0000-0600-00002B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76200</xdr:rowOff>
        </xdr:from>
        <xdr:to>
          <xdr:col>0</xdr:col>
          <xdr:colOff>609600</xdr:colOff>
          <xdr:row>0</xdr:row>
          <xdr:rowOff>523875</xdr:rowOff>
        </xdr:to>
        <xdr:sp macro="" textlink="">
          <xdr:nvSpPr>
            <xdr:cNvPr id="10246" name="Button 6"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76200</xdr:rowOff>
        </xdr:from>
        <xdr:to>
          <xdr:col>0</xdr:col>
          <xdr:colOff>609600</xdr:colOff>
          <xdr:row>0</xdr:row>
          <xdr:rowOff>523875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0</xdr:col>
      <xdr:colOff>0</xdr:colOff>
      <xdr:row>3</xdr:row>
      <xdr:rowOff>28575</xdr:rowOff>
    </xdr:from>
    <xdr:to>
      <xdr:col>15</xdr:col>
      <xdr:colOff>104775</xdr:colOff>
      <xdr:row>36</xdr:row>
      <xdr:rowOff>152400</xdr:rowOff>
    </xdr:to>
    <xdr:pic>
      <xdr:nvPicPr>
        <xdr:cNvPr id="15259" name="Picture 896">
          <a:extLst>
            <a:ext uri="{FF2B5EF4-FFF2-40B4-BE49-F238E27FC236}">
              <a16:creationId xmlns:a16="http://schemas.microsoft.com/office/drawing/2014/main" id="{32B0D632-EC71-FF1F-3DBF-FE91436275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00075"/>
          <a:ext cx="9248775" cy="6410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57150</xdr:colOff>
          <xdr:row>0</xdr:row>
          <xdr:rowOff>66675</xdr:rowOff>
        </xdr:from>
        <xdr:to>
          <xdr:col>1</xdr:col>
          <xdr:colOff>542925</xdr:colOff>
          <xdr:row>2</xdr:row>
          <xdr:rowOff>133350</xdr:rowOff>
        </xdr:to>
        <xdr:sp macro="" textlink="">
          <xdr:nvSpPr>
            <xdr:cNvPr id="14341" name="Button 5" hidden="1">
              <a:extLst>
                <a:ext uri="{63B3BB69-23CF-44E3-9099-C40C66FF867C}">
                  <a14:compatExt spid="_x0000_s14341"/>
                </a:ext>
                <a:ext uri="{FF2B5EF4-FFF2-40B4-BE49-F238E27FC236}">
                  <a16:creationId xmlns:a16="http://schemas.microsoft.com/office/drawing/2014/main" id="{00000000-0008-0000-0900-000005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600075</xdr:colOff>
          <xdr:row>8</xdr:row>
          <xdr:rowOff>28575</xdr:rowOff>
        </xdr:from>
        <xdr:to>
          <xdr:col>10</xdr:col>
          <xdr:colOff>581025</xdr:colOff>
          <xdr:row>9</xdr:row>
          <xdr:rowOff>38100</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900-000006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Figure 1.</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304801</xdr:colOff>
      <xdr:row>6</xdr:row>
      <xdr:rowOff>152400</xdr:rowOff>
    </xdr:from>
    <xdr:to>
      <xdr:col>9</xdr:col>
      <xdr:colOff>76201</xdr:colOff>
      <xdr:row>12</xdr:row>
      <xdr:rowOff>0</xdr:rowOff>
    </xdr:to>
    <xdr:sp macro="" textlink="">
      <xdr:nvSpPr>
        <xdr:cNvPr id="2" name="TextBox 1">
          <a:extLst>
            <a:ext uri="{FF2B5EF4-FFF2-40B4-BE49-F238E27FC236}">
              <a16:creationId xmlns:a16="http://schemas.microsoft.com/office/drawing/2014/main" id="{84DBDDA5-71F1-D835-4EFC-5ADF9E736077}"/>
            </a:ext>
          </a:extLst>
        </xdr:cNvPr>
        <xdr:cNvSpPr txBox="1"/>
      </xdr:nvSpPr>
      <xdr:spPr>
        <a:xfrm>
          <a:off x="3295651" y="1304925"/>
          <a:ext cx="3429000" cy="1000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AU" sz="1100" b="1"/>
            <a:t>Please</a:t>
          </a:r>
          <a:r>
            <a:rPr lang="en-AU" sz="1100" b="1" baseline="0"/>
            <a:t> note:</a:t>
          </a:r>
        </a:p>
        <a:p>
          <a:r>
            <a:rPr lang="en-AU" sz="1100" b="0" baseline="0"/>
            <a:t>Check box labels should be set when the Screening Tool is first applied. </a:t>
          </a:r>
        </a:p>
        <a:p>
          <a:r>
            <a:rPr lang="en-AU" sz="1100" b="0" baseline="0"/>
            <a:t>Changing check box labels once the Tool has already been applied will affect existing records.</a:t>
          </a:r>
        </a:p>
        <a:p>
          <a:endParaRPr lang="en-AU" sz="1100" b="0"/>
        </a:p>
      </xdr:txBody>
    </xdr:sp>
    <xdr:clientData/>
  </xdr:twoCellAnchor>
  <mc:AlternateContent xmlns:mc="http://schemas.openxmlformats.org/markup-compatibility/2006">
    <mc:Choice xmlns:a14="http://schemas.microsoft.com/office/drawing/2010/main" Requires="a14">
      <xdr:twoCellAnchor>
        <xdr:from>
          <xdr:col>3</xdr:col>
          <xdr:colOff>304800</xdr:colOff>
          <xdr:row>3</xdr:row>
          <xdr:rowOff>161925</xdr:rowOff>
        </xdr:from>
        <xdr:to>
          <xdr:col>6</xdr:col>
          <xdr:colOff>228600</xdr:colOff>
          <xdr:row>6</xdr:row>
          <xdr:rowOff>76200</xdr:rowOff>
        </xdr:to>
        <xdr:sp macro="" textlink="">
          <xdr:nvSpPr>
            <xdr:cNvPr id="35841" name="Button 1" hidden="1">
              <a:extLst>
                <a:ext uri="{63B3BB69-23CF-44E3-9099-C40C66FF867C}">
                  <a14:compatExt spid="_x0000_s35841"/>
                </a:ext>
                <a:ext uri="{FF2B5EF4-FFF2-40B4-BE49-F238E27FC236}">
                  <a16:creationId xmlns:a16="http://schemas.microsoft.com/office/drawing/2014/main" id="{00000000-0008-0000-0A00-0000018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Update Check Box Labels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304800</xdr:colOff>
          <xdr:row>1</xdr:row>
          <xdr:rowOff>95250</xdr:rowOff>
        </xdr:from>
        <xdr:to>
          <xdr:col>6</xdr:col>
          <xdr:colOff>219075</xdr:colOff>
          <xdr:row>3</xdr:row>
          <xdr:rowOff>123825</xdr:rowOff>
        </xdr:to>
        <xdr:sp macro="" textlink="">
          <xdr:nvSpPr>
            <xdr:cNvPr id="35842" name="Button 2" hidden="1">
              <a:extLst>
                <a:ext uri="{63B3BB69-23CF-44E3-9099-C40C66FF867C}">
                  <a14:compatExt spid="_x0000_s35842"/>
                </a:ext>
                <a:ext uri="{FF2B5EF4-FFF2-40B4-BE49-F238E27FC236}">
                  <a16:creationId xmlns:a16="http://schemas.microsoft.com/office/drawing/2014/main" id="{00000000-0008-0000-0A00-0000028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AU" sz="1100" b="0" i="0" u="none" strike="noStrike" baseline="0">
                  <a:solidFill>
                    <a:srgbClr val="000000"/>
                  </a:solidFill>
                  <a:latin typeface="Calibri"/>
                  <a:ea typeface="Calibri"/>
                  <a:cs typeface="Calibri"/>
                </a:rPr>
                <a:t>Home</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9.xml"/><Relationship Id="rId13" Type="http://schemas.openxmlformats.org/officeDocument/2006/relationships/ctrlProp" Target="../ctrlProps/ctrlProp24.xml"/><Relationship Id="rId18" Type="http://schemas.openxmlformats.org/officeDocument/2006/relationships/ctrlProp" Target="../ctrlProps/ctrlProp29.xml"/><Relationship Id="rId26" Type="http://schemas.openxmlformats.org/officeDocument/2006/relationships/ctrlProp" Target="../ctrlProps/ctrlProp37.xml"/><Relationship Id="rId3" Type="http://schemas.openxmlformats.org/officeDocument/2006/relationships/vmlDrawing" Target="../drawings/vmlDrawing3.vml"/><Relationship Id="rId21" Type="http://schemas.openxmlformats.org/officeDocument/2006/relationships/ctrlProp" Target="../ctrlProps/ctrlProp32.xml"/><Relationship Id="rId7" Type="http://schemas.openxmlformats.org/officeDocument/2006/relationships/ctrlProp" Target="../ctrlProps/ctrlProp18.xml"/><Relationship Id="rId12" Type="http://schemas.openxmlformats.org/officeDocument/2006/relationships/ctrlProp" Target="../ctrlProps/ctrlProp23.xml"/><Relationship Id="rId17" Type="http://schemas.openxmlformats.org/officeDocument/2006/relationships/ctrlProp" Target="../ctrlProps/ctrlProp28.xml"/><Relationship Id="rId25" Type="http://schemas.openxmlformats.org/officeDocument/2006/relationships/ctrlProp" Target="../ctrlProps/ctrlProp36.xml"/><Relationship Id="rId2" Type="http://schemas.openxmlformats.org/officeDocument/2006/relationships/drawing" Target="../drawings/drawing3.xml"/><Relationship Id="rId16" Type="http://schemas.openxmlformats.org/officeDocument/2006/relationships/ctrlProp" Target="../ctrlProps/ctrlProp27.xml"/><Relationship Id="rId20" Type="http://schemas.openxmlformats.org/officeDocument/2006/relationships/ctrlProp" Target="../ctrlProps/ctrlProp31.xml"/><Relationship Id="rId29" Type="http://schemas.openxmlformats.org/officeDocument/2006/relationships/ctrlProp" Target="../ctrlProps/ctrlProp40.xml"/><Relationship Id="rId1" Type="http://schemas.openxmlformats.org/officeDocument/2006/relationships/printerSettings" Target="../printerSettings/printerSettings3.bin"/><Relationship Id="rId6" Type="http://schemas.openxmlformats.org/officeDocument/2006/relationships/ctrlProp" Target="../ctrlProps/ctrlProp17.xml"/><Relationship Id="rId11" Type="http://schemas.openxmlformats.org/officeDocument/2006/relationships/ctrlProp" Target="../ctrlProps/ctrlProp22.xml"/><Relationship Id="rId24" Type="http://schemas.openxmlformats.org/officeDocument/2006/relationships/ctrlProp" Target="../ctrlProps/ctrlProp35.xml"/><Relationship Id="rId32" Type="http://schemas.openxmlformats.org/officeDocument/2006/relationships/ctrlProp" Target="../ctrlProps/ctrlProp43.xml"/><Relationship Id="rId5" Type="http://schemas.openxmlformats.org/officeDocument/2006/relationships/ctrlProp" Target="../ctrlProps/ctrlProp16.xml"/><Relationship Id="rId15" Type="http://schemas.openxmlformats.org/officeDocument/2006/relationships/ctrlProp" Target="../ctrlProps/ctrlProp26.xml"/><Relationship Id="rId23" Type="http://schemas.openxmlformats.org/officeDocument/2006/relationships/ctrlProp" Target="../ctrlProps/ctrlProp34.xml"/><Relationship Id="rId28" Type="http://schemas.openxmlformats.org/officeDocument/2006/relationships/ctrlProp" Target="../ctrlProps/ctrlProp39.xml"/><Relationship Id="rId10" Type="http://schemas.openxmlformats.org/officeDocument/2006/relationships/ctrlProp" Target="../ctrlProps/ctrlProp21.xml"/><Relationship Id="rId19" Type="http://schemas.openxmlformats.org/officeDocument/2006/relationships/ctrlProp" Target="../ctrlProps/ctrlProp30.xml"/><Relationship Id="rId31" Type="http://schemas.openxmlformats.org/officeDocument/2006/relationships/ctrlProp" Target="../ctrlProps/ctrlProp42.xml"/><Relationship Id="rId4" Type="http://schemas.openxmlformats.org/officeDocument/2006/relationships/ctrlProp" Target="../ctrlProps/ctrlProp15.xml"/><Relationship Id="rId9" Type="http://schemas.openxmlformats.org/officeDocument/2006/relationships/ctrlProp" Target="../ctrlProps/ctrlProp20.xml"/><Relationship Id="rId14" Type="http://schemas.openxmlformats.org/officeDocument/2006/relationships/ctrlProp" Target="../ctrlProps/ctrlProp25.xml"/><Relationship Id="rId22" Type="http://schemas.openxmlformats.org/officeDocument/2006/relationships/ctrlProp" Target="../ctrlProps/ctrlProp33.xml"/><Relationship Id="rId27" Type="http://schemas.openxmlformats.org/officeDocument/2006/relationships/ctrlProp" Target="../ctrlProps/ctrlProp38.xml"/><Relationship Id="rId30" Type="http://schemas.openxmlformats.org/officeDocument/2006/relationships/ctrlProp" Target="../ctrlProps/ctrlProp4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8.xml"/><Relationship Id="rId13" Type="http://schemas.openxmlformats.org/officeDocument/2006/relationships/ctrlProp" Target="../ctrlProps/ctrlProp53.xml"/><Relationship Id="rId18" Type="http://schemas.openxmlformats.org/officeDocument/2006/relationships/ctrlProp" Target="../ctrlProps/ctrlProp58.xml"/><Relationship Id="rId26" Type="http://schemas.openxmlformats.org/officeDocument/2006/relationships/ctrlProp" Target="../ctrlProps/ctrlProp66.xml"/><Relationship Id="rId3" Type="http://schemas.openxmlformats.org/officeDocument/2006/relationships/vmlDrawing" Target="../drawings/vmlDrawing4.vml"/><Relationship Id="rId21" Type="http://schemas.openxmlformats.org/officeDocument/2006/relationships/ctrlProp" Target="../ctrlProps/ctrlProp61.xml"/><Relationship Id="rId7" Type="http://schemas.openxmlformats.org/officeDocument/2006/relationships/ctrlProp" Target="../ctrlProps/ctrlProp47.x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2" Type="http://schemas.openxmlformats.org/officeDocument/2006/relationships/drawing" Target="../drawings/drawing4.xml"/><Relationship Id="rId16" Type="http://schemas.openxmlformats.org/officeDocument/2006/relationships/ctrlProp" Target="../ctrlProps/ctrlProp56.xml"/><Relationship Id="rId20" Type="http://schemas.openxmlformats.org/officeDocument/2006/relationships/ctrlProp" Target="../ctrlProps/ctrlProp60.xml"/><Relationship Id="rId1" Type="http://schemas.openxmlformats.org/officeDocument/2006/relationships/printerSettings" Target="../printerSettings/printerSettings4.bin"/><Relationship Id="rId6" Type="http://schemas.openxmlformats.org/officeDocument/2006/relationships/ctrlProp" Target="../ctrlProps/ctrlProp46.xml"/><Relationship Id="rId11" Type="http://schemas.openxmlformats.org/officeDocument/2006/relationships/ctrlProp" Target="../ctrlProps/ctrlProp51.xml"/><Relationship Id="rId24" Type="http://schemas.openxmlformats.org/officeDocument/2006/relationships/ctrlProp" Target="../ctrlProps/ctrlProp64.xml"/><Relationship Id="rId5" Type="http://schemas.openxmlformats.org/officeDocument/2006/relationships/ctrlProp" Target="../ctrlProps/ctrlProp45.xml"/><Relationship Id="rId15" Type="http://schemas.openxmlformats.org/officeDocument/2006/relationships/ctrlProp" Target="../ctrlProps/ctrlProp55.xml"/><Relationship Id="rId23" Type="http://schemas.openxmlformats.org/officeDocument/2006/relationships/ctrlProp" Target="../ctrlProps/ctrlProp63.xml"/><Relationship Id="rId10" Type="http://schemas.openxmlformats.org/officeDocument/2006/relationships/ctrlProp" Target="../ctrlProps/ctrlProp50.xml"/><Relationship Id="rId19" Type="http://schemas.openxmlformats.org/officeDocument/2006/relationships/ctrlProp" Target="../ctrlProps/ctrlProp59.xml"/><Relationship Id="rId4" Type="http://schemas.openxmlformats.org/officeDocument/2006/relationships/ctrlProp" Target="../ctrlProps/ctrlProp44.xml"/><Relationship Id="rId9" Type="http://schemas.openxmlformats.org/officeDocument/2006/relationships/ctrlProp" Target="../ctrlProps/ctrlProp4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6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trlProp" Target="../ctrlProps/ctrlProp7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trlProp" Target="../ctrlProps/ctrlProp7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1.bin"/><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F367D-C202-45D9-BEF6-EE391B1BB5E3}">
  <sheetPr codeName="Sheet1"/>
  <dimension ref="A1:N6"/>
  <sheetViews>
    <sheetView tabSelected="1" zoomScaleNormal="100" workbookViewId="0">
      <pane ySplit="4" topLeftCell="A5" activePane="bottomLeft" state="frozen"/>
      <selection pane="bottomLeft" activeCell="A4" sqref="A4:N4"/>
    </sheetView>
  </sheetViews>
  <sheetFormatPr defaultColWidth="9.140625" defaultRowHeight="15" x14ac:dyDescent="0.25"/>
  <cols>
    <col min="1" max="16384" width="9.140625" style="11"/>
  </cols>
  <sheetData>
    <row r="1" spans="1:14" s="4" customFormat="1" ht="15.75" thickTop="1" x14ac:dyDescent="0.25">
      <c r="A1" s="1"/>
      <c r="B1" s="2"/>
      <c r="C1" s="3"/>
      <c r="D1" s="2"/>
      <c r="E1" s="3"/>
      <c r="F1" s="2"/>
      <c r="G1" s="3"/>
      <c r="H1" s="2"/>
      <c r="I1" s="2"/>
      <c r="J1" s="1"/>
      <c r="K1" s="1"/>
      <c r="L1" s="1"/>
    </row>
    <row r="2" spans="1:14" s="6" customFormat="1" x14ac:dyDescent="0.25">
      <c r="A2" s="5"/>
      <c r="B2" s="5"/>
      <c r="C2" s="5"/>
      <c r="D2" s="5"/>
      <c r="E2" s="5"/>
      <c r="F2" s="5"/>
      <c r="G2" s="5"/>
      <c r="H2" s="5"/>
      <c r="I2" s="5"/>
      <c r="J2" s="5"/>
      <c r="K2" s="5"/>
      <c r="L2" s="5"/>
    </row>
    <row r="3" spans="1:14" s="8" customFormat="1" ht="15.75" thickBot="1" x14ac:dyDescent="0.3">
      <c r="A3" s="5"/>
      <c r="B3" s="5"/>
      <c r="C3" s="5"/>
      <c r="D3" s="5"/>
      <c r="E3" s="5"/>
      <c r="F3" s="5"/>
      <c r="G3" s="5"/>
      <c r="H3" s="5"/>
      <c r="I3" s="5"/>
      <c r="J3" s="7"/>
      <c r="K3" s="7"/>
      <c r="L3" s="7"/>
    </row>
    <row r="4" spans="1:14" ht="19.5" thickTop="1" thickBot="1" x14ac:dyDescent="0.3">
      <c r="A4" s="133" t="s">
        <v>0</v>
      </c>
      <c r="B4" s="134"/>
      <c r="C4" s="134"/>
      <c r="D4" s="134"/>
      <c r="E4" s="134"/>
      <c r="F4" s="134"/>
      <c r="G4" s="134"/>
      <c r="H4" s="134"/>
      <c r="I4" s="134"/>
      <c r="J4" s="134"/>
      <c r="K4" s="134"/>
      <c r="L4" s="134"/>
      <c r="M4" s="134"/>
      <c r="N4" s="135"/>
    </row>
    <row r="6" spans="1:14" ht="18" x14ac:dyDescent="0.25">
      <c r="A6" s="61"/>
    </row>
  </sheetData>
  <sheetProtection sheet="1" objects="1" scenarios="1" formatCells="0" formatColumns="0" formatRows="0" selectLockedCells="1"/>
  <mergeCells count="1">
    <mergeCell ref="A4:N4"/>
  </mergeCells>
  <phoneticPr fontId="20" type="noConversion"/>
  <pageMargins left="0.7" right="0.7" top="0.75" bottom="0.75" header="0.3" footer="0.3"/>
  <pageSetup paperSize="9" orientation="landscape" horizontalDpi="4294967295" verticalDpi="4294967295"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535" r:id="rId4" name="Button 415">
              <controlPr defaultSize="0" print="0" autoFill="0" autoPict="0" macro="[0]!HelpNormal">
                <anchor moveWithCells="1">
                  <from>
                    <xdr:col>0</xdr:col>
                    <xdr:colOff>190500</xdr:colOff>
                    <xdr:row>1</xdr:row>
                    <xdr:rowOff>114300</xdr:rowOff>
                  </from>
                  <to>
                    <xdr:col>2</xdr:col>
                    <xdr:colOff>66675</xdr:colOff>
                    <xdr:row>2</xdr:row>
                    <xdr:rowOff>142875</xdr:rowOff>
                  </to>
                </anchor>
              </controlPr>
            </control>
          </mc:Choice>
        </mc:AlternateContent>
        <mc:AlternateContent xmlns:mc="http://schemas.openxmlformats.org/markup-compatibility/2006">
          <mc:Choice Requires="x14">
            <control shapeId="5710" r:id="rId5" name="Button 590">
              <controlPr defaultSize="0" print="0" autoFill="0" autoPict="0" macro="[0]!InputNewDam">
                <anchor moveWithCells="1" sizeWithCells="1">
                  <from>
                    <xdr:col>3</xdr:col>
                    <xdr:colOff>209550</xdr:colOff>
                    <xdr:row>1</xdr:row>
                    <xdr:rowOff>104775</xdr:rowOff>
                  </from>
                  <to>
                    <xdr:col>5</xdr:col>
                    <xdr:colOff>85725</xdr:colOff>
                    <xdr:row>2</xdr:row>
                    <xdr:rowOff>133350</xdr:rowOff>
                  </to>
                </anchor>
              </controlPr>
            </control>
          </mc:Choice>
        </mc:AlternateContent>
        <mc:AlternateContent xmlns:mc="http://schemas.openxmlformats.org/markup-compatibility/2006">
          <mc:Choice Requires="x14">
            <control shapeId="5711" r:id="rId6" name="Button 591">
              <controlPr defaultSize="0" print="0" autoFill="0" autoPict="0" macro="[0]!Retrieve">
                <anchor moveWithCells="1" sizeWithCells="1">
                  <from>
                    <xdr:col>6</xdr:col>
                    <xdr:colOff>66675</xdr:colOff>
                    <xdr:row>1</xdr:row>
                    <xdr:rowOff>104775</xdr:rowOff>
                  </from>
                  <to>
                    <xdr:col>7</xdr:col>
                    <xdr:colOff>552450</xdr:colOff>
                    <xdr:row>2</xdr:row>
                    <xdr:rowOff>133350</xdr:rowOff>
                  </to>
                </anchor>
              </controlPr>
            </control>
          </mc:Choice>
        </mc:AlternateContent>
        <mc:AlternateContent xmlns:mc="http://schemas.openxmlformats.org/markup-compatibility/2006">
          <mc:Choice Requires="x14">
            <control shapeId="5712" r:id="rId7" name="Button 592">
              <controlPr defaultSize="0" print="0" autoFill="0" autoPict="0" macro="[0]!DeleteRecord">
                <anchor moveWithCells="1" sizeWithCells="1">
                  <from>
                    <xdr:col>8</xdr:col>
                    <xdr:colOff>247650</xdr:colOff>
                    <xdr:row>1</xdr:row>
                    <xdr:rowOff>104775</xdr:rowOff>
                  </from>
                  <to>
                    <xdr:col>10</xdr:col>
                    <xdr:colOff>123825</xdr:colOff>
                    <xdr:row>2</xdr:row>
                    <xdr:rowOff>133350</xdr:rowOff>
                  </to>
                </anchor>
              </controlPr>
            </control>
          </mc:Choice>
        </mc:AlternateContent>
        <mc:AlternateContent xmlns:mc="http://schemas.openxmlformats.org/markup-compatibility/2006">
          <mc:Choice Requires="x14">
            <control shapeId="5713" r:id="rId8" name="Button 593">
              <controlPr defaultSize="0" print="0" autoFill="0" autoPict="0" macro="[0]!_xlnm.Database">
                <anchor moveWithCells="1" sizeWithCells="1">
                  <from>
                    <xdr:col>10</xdr:col>
                    <xdr:colOff>523875</xdr:colOff>
                    <xdr:row>1</xdr:row>
                    <xdr:rowOff>104775</xdr:rowOff>
                  </from>
                  <to>
                    <xdr:col>13</xdr:col>
                    <xdr:colOff>266700</xdr:colOff>
                    <xdr:row>2</xdr:row>
                    <xdr:rowOff>133350</xdr:rowOff>
                  </to>
                </anchor>
              </controlPr>
            </control>
          </mc:Choice>
        </mc:AlternateContent>
        <mc:AlternateContent xmlns:mc="http://schemas.openxmlformats.org/markup-compatibility/2006">
          <mc:Choice Requires="x14">
            <control shapeId="5775" r:id="rId9" name="Button 655">
              <controlPr defaultSize="0" print="0" autoFill="0" autoPict="0" macro="[0]!Button655_Click">
                <anchor moveWithCells="1" sizeWithCells="1">
                  <from>
                    <xdr:col>3</xdr:col>
                    <xdr:colOff>285750</xdr:colOff>
                    <xdr:row>20</xdr:row>
                    <xdr:rowOff>28575</xdr:rowOff>
                  </from>
                  <to>
                    <xdr:col>4</xdr:col>
                    <xdr:colOff>228600</xdr:colOff>
                    <xdr:row>21</xdr:row>
                    <xdr:rowOff>28575</xdr:rowOff>
                  </to>
                </anchor>
              </controlPr>
            </control>
          </mc:Choice>
        </mc:AlternateContent>
        <mc:AlternateContent xmlns:mc="http://schemas.openxmlformats.org/markup-compatibility/2006">
          <mc:Choice Requires="x14">
            <control shapeId="5819" r:id="rId10" name="Button 699">
              <controlPr defaultSize="0" print="0" autoFill="0" autoPict="0" macro="[0]!Button6_Click">
                <anchor moveWithCells="1" sizeWithCells="1">
                  <from>
                    <xdr:col>6</xdr:col>
                    <xdr:colOff>552450</xdr:colOff>
                    <xdr:row>17</xdr:row>
                    <xdr:rowOff>66675</xdr:rowOff>
                  </from>
                  <to>
                    <xdr:col>8</xdr:col>
                    <xdr:colOff>104775</xdr:colOff>
                    <xdr:row>18</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73A02-F66D-498D-AF48-1D936CF754D1}">
  <sheetPr codeName="Sheet6"/>
  <dimension ref="A1:N6"/>
  <sheetViews>
    <sheetView zoomScaleNormal="100" workbookViewId="0">
      <pane ySplit="4" topLeftCell="A5" activePane="bottomLeft" state="frozen"/>
      <selection pane="bottomLeft" activeCell="A4" sqref="A4:N4"/>
    </sheetView>
  </sheetViews>
  <sheetFormatPr defaultColWidth="9.140625" defaultRowHeight="15" x14ac:dyDescent="0.25"/>
  <cols>
    <col min="1" max="16384" width="9.140625" style="11"/>
  </cols>
  <sheetData>
    <row r="1" spans="1:14" s="4" customFormat="1" ht="15.75" thickTop="1" x14ac:dyDescent="0.25">
      <c r="A1" s="1"/>
      <c r="B1" s="2"/>
      <c r="C1" s="3"/>
      <c r="D1" s="2"/>
      <c r="E1" s="3"/>
      <c r="F1" s="2"/>
      <c r="G1" s="3"/>
      <c r="H1" s="2"/>
      <c r="I1" s="2"/>
      <c r="J1" s="1"/>
      <c r="K1" s="1"/>
      <c r="L1" s="1"/>
    </row>
    <row r="2" spans="1:14" s="6" customFormat="1" x14ac:dyDescent="0.25">
      <c r="A2" s="5"/>
      <c r="B2" s="5"/>
      <c r="C2" s="5"/>
      <c r="D2" s="5"/>
      <c r="E2" s="5"/>
      <c r="F2" s="5"/>
      <c r="G2" s="5"/>
      <c r="H2" s="5"/>
      <c r="I2" s="5"/>
      <c r="J2" s="5"/>
      <c r="K2" s="5"/>
      <c r="L2" s="5"/>
    </row>
    <row r="3" spans="1:14" s="8" customFormat="1" ht="15.75" thickBot="1" x14ac:dyDescent="0.3">
      <c r="A3" s="5"/>
      <c r="B3" s="5"/>
      <c r="C3" s="5"/>
      <c r="D3" s="5"/>
      <c r="E3" s="5"/>
      <c r="F3" s="5"/>
      <c r="G3" s="5"/>
      <c r="H3" s="5"/>
      <c r="I3" s="5"/>
      <c r="J3" s="7"/>
      <c r="K3" s="7"/>
      <c r="L3" s="7"/>
    </row>
    <row r="4" spans="1:14" ht="19.5" thickTop="1" thickBot="1" x14ac:dyDescent="0.3">
      <c r="A4" s="133" t="s">
        <v>0</v>
      </c>
      <c r="B4" s="134"/>
      <c r="C4" s="134"/>
      <c r="D4" s="134"/>
      <c r="E4" s="134"/>
      <c r="F4" s="134"/>
      <c r="G4" s="134"/>
      <c r="H4" s="134"/>
      <c r="I4" s="134"/>
      <c r="J4" s="134"/>
      <c r="K4" s="134"/>
      <c r="L4" s="134"/>
      <c r="M4" s="134"/>
      <c r="N4" s="135"/>
    </row>
    <row r="6" spans="1:14" ht="18" x14ac:dyDescent="0.25">
      <c r="A6" s="61"/>
    </row>
  </sheetData>
  <sheetProtection sheet="1" objects="1" scenarios="1" formatCells="0" formatColumns="0" formatRows="0" selectLockedCells="1"/>
  <mergeCells count="1">
    <mergeCell ref="A4:N4"/>
  </mergeCells>
  <phoneticPr fontId="20" type="noConversion"/>
  <pageMargins left="0.7" right="0.7" top="0.75" bottom="0.75" header="0.3" footer="0.3"/>
  <pageSetup paperSize="9" orientation="portrait"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3993" r:id="rId4" name="Button 681">
              <controlPr defaultSize="0" print="0" autoFill="0" autoPict="0" macro="[0]!HomeNormal">
                <anchor moveWithCells="1">
                  <from>
                    <xdr:col>0</xdr:col>
                    <xdr:colOff>190500</xdr:colOff>
                    <xdr:row>1</xdr:row>
                    <xdr:rowOff>114300</xdr:rowOff>
                  </from>
                  <to>
                    <xdr:col>2</xdr:col>
                    <xdr:colOff>66675</xdr:colOff>
                    <xdr:row>2</xdr:row>
                    <xdr:rowOff>142875</xdr:rowOff>
                  </to>
                </anchor>
              </controlPr>
            </control>
          </mc:Choice>
        </mc:AlternateContent>
        <mc:AlternateContent xmlns:mc="http://schemas.openxmlformats.org/markup-compatibility/2006">
          <mc:Choice Requires="x14">
            <control shapeId="13994" r:id="rId5" name="Button 682">
              <controlPr defaultSize="0" print="0" autoFill="0" autoPict="0" macro="[0]!InputNewDam">
                <anchor moveWithCells="1" sizeWithCells="1">
                  <from>
                    <xdr:col>3</xdr:col>
                    <xdr:colOff>209550</xdr:colOff>
                    <xdr:row>1</xdr:row>
                    <xdr:rowOff>104775</xdr:rowOff>
                  </from>
                  <to>
                    <xdr:col>5</xdr:col>
                    <xdr:colOff>85725</xdr:colOff>
                    <xdr:row>2</xdr:row>
                    <xdr:rowOff>133350</xdr:rowOff>
                  </to>
                </anchor>
              </controlPr>
            </control>
          </mc:Choice>
        </mc:AlternateContent>
        <mc:AlternateContent xmlns:mc="http://schemas.openxmlformats.org/markup-compatibility/2006">
          <mc:Choice Requires="x14">
            <control shapeId="13995" r:id="rId6" name="Button 683">
              <controlPr defaultSize="0" print="0" autoFill="0" autoPict="0" macro="[0]!Retrieve">
                <anchor moveWithCells="1" sizeWithCells="1">
                  <from>
                    <xdr:col>6</xdr:col>
                    <xdr:colOff>66675</xdr:colOff>
                    <xdr:row>1</xdr:row>
                    <xdr:rowOff>104775</xdr:rowOff>
                  </from>
                  <to>
                    <xdr:col>7</xdr:col>
                    <xdr:colOff>552450</xdr:colOff>
                    <xdr:row>2</xdr:row>
                    <xdr:rowOff>133350</xdr:rowOff>
                  </to>
                </anchor>
              </controlPr>
            </control>
          </mc:Choice>
        </mc:AlternateContent>
        <mc:AlternateContent xmlns:mc="http://schemas.openxmlformats.org/markup-compatibility/2006">
          <mc:Choice Requires="x14">
            <control shapeId="13996" r:id="rId7" name="Button 684">
              <controlPr defaultSize="0" print="0" autoFill="0" autoPict="0" macro="[0]!DeleteRecord.DeleteRecord">
                <anchor moveWithCells="1" sizeWithCells="1">
                  <from>
                    <xdr:col>8</xdr:col>
                    <xdr:colOff>247650</xdr:colOff>
                    <xdr:row>1</xdr:row>
                    <xdr:rowOff>104775</xdr:rowOff>
                  </from>
                  <to>
                    <xdr:col>10</xdr:col>
                    <xdr:colOff>123825</xdr:colOff>
                    <xdr:row>2</xdr:row>
                    <xdr:rowOff>133350</xdr:rowOff>
                  </to>
                </anchor>
              </controlPr>
            </control>
          </mc:Choice>
        </mc:AlternateContent>
        <mc:AlternateContent xmlns:mc="http://schemas.openxmlformats.org/markup-compatibility/2006">
          <mc:Choice Requires="x14">
            <control shapeId="13997" r:id="rId8" name="Button 685">
              <controlPr defaultSize="0" print="0" autoFill="0" autoPict="0" macro="[0]!_xlnm.Database">
                <anchor moveWithCells="1" sizeWithCells="1">
                  <from>
                    <xdr:col>10</xdr:col>
                    <xdr:colOff>523875</xdr:colOff>
                    <xdr:row>1</xdr:row>
                    <xdr:rowOff>104775</xdr:rowOff>
                  </from>
                  <to>
                    <xdr:col>13</xdr:col>
                    <xdr:colOff>266700</xdr:colOff>
                    <xdr:row>2</xdr:row>
                    <xdr:rowOff>133350</xdr:rowOff>
                  </to>
                </anchor>
              </controlPr>
            </control>
          </mc:Choice>
        </mc:AlternateContent>
        <mc:AlternateContent xmlns:mc="http://schemas.openxmlformats.org/markup-compatibility/2006">
          <mc:Choice Requires="x14">
            <control shapeId="34731" r:id="rId9" name="Button 10155">
              <controlPr defaultSize="0" print="0" autoFill="0" autoPict="0" macro="[0]!ChangeLabels">
                <anchor moveWithCells="1" sizeWithCells="1">
                  <from>
                    <xdr:col>0</xdr:col>
                    <xdr:colOff>485775</xdr:colOff>
                    <xdr:row>63</xdr:row>
                    <xdr:rowOff>85725</xdr:rowOff>
                  </from>
                  <to>
                    <xdr:col>2</xdr:col>
                    <xdr:colOff>142875</xdr:colOff>
                    <xdr:row>65</xdr:row>
                    <xdr:rowOff>104775</xdr:rowOff>
                  </to>
                </anchor>
              </controlPr>
            </control>
          </mc:Choice>
        </mc:AlternateContent>
        <mc:AlternateContent xmlns:mc="http://schemas.openxmlformats.org/markup-compatibility/2006">
          <mc:Choice Requires="x14">
            <control shapeId="46952" r:id="rId10" name="Button 12136">
              <controlPr defaultSize="0" print="0" autoFill="0" autoPict="0" macro="[0]!ChangeLabels">
                <anchor moveWithCells="1" sizeWithCells="1">
                  <from>
                    <xdr:col>0</xdr:col>
                    <xdr:colOff>485775</xdr:colOff>
                    <xdr:row>83</xdr:row>
                    <xdr:rowOff>180975</xdr:rowOff>
                  </from>
                  <to>
                    <xdr:col>2</xdr:col>
                    <xdr:colOff>142875</xdr:colOff>
                    <xdr:row>86</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AE950-8718-4B5E-8124-8CD286A6EA2D}">
  <sheetPr codeName="Sheet3">
    <pageSetUpPr fitToPage="1"/>
  </sheetPr>
  <dimension ref="A1:Y63"/>
  <sheetViews>
    <sheetView zoomScale="80" zoomScaleNormal="80" workbookViewId="0">
      <pane ySplit="3" topLeftCell="A4" activePane="bottomLeft" state="frozen"/>
      <selection pane="bottomLeft" activeCell="C8" sqref="C8:E8"/>
    </sheetView>
  </sheetViews>
  <sheetFormatPr defaultColWidth="9.140625" defaultRowHeight="15" x14ac:dyDescent="0.25"/>
  <cols>
    <col min="1" max="2" width="11.140625" style="11" customWidth="1"/>
    <col min="3" max="3" width="10.140625" style="11" customWidth="1"/>
    <col min="4" max="4" width="9.140625" style="11"/>
    <col min="5" max="6" width="9.140625" style="11" customWidth="1"/>
    <col min="7" max="9" width="9.140625" style="11"/>
    <col min="10" max="10" width="13.5703125" style="11" customWidth="1"/>
    <col min="11" max="11" width="5.140625" style="11" customWidth="1"/>
    <col min="12" max="12" width="62.42578125" style="11" hidden="1" customWidth="1"/>
    <col min="13" max="14" width="9.140625" style="11"/>
    <col min="15" max="15" width="4" style="11" customWidth="1"/>
    <col min="16" max="16" width="4.5703125" style="11" customWidth="1"/>
    <col min="17" max="16384" width="9.140625" style="11"/>
  </cols>
  <sheetData>
    <row r="1" spans="1:25" s="4" customFormat="1" ht="15.75" thickTop="1" x14ac:dyDescent="0.25">
      <c r="A1" s="1"/>
      <c r="B1" s="2"/>
      <c r="C1" s="3"/>
      <c r="D1" s="2"/>
      <c r="E1" s="3"/>
      <c r="F1" s="2"/>
      <c r="G1" s="3"/>
      <c r="H1" s="2"/>
      <c r="I1" s="2"/>
      <c r="J1" s="1"/>
      <c r="K1" s="1"/>
      <c r="L1" s="1"/>
    </row>
    <row r="2" spans="1:25" s="6" customFormat="1" x14ac:dyDescent="0.25">
      <c r="A2" s="5"/>
      <c r="B2" s="5"/>
      <c r="C2" s="5"/>
      <c r="D2" s="5"/>
      <c r="E2" s="5"/>
      <c r="F2" s="5"/>
      <c r="G2" s="5"/>
      <c r="H2" s="5"/>
      <c r="I2" s="5"/>
      <c r="J2" s="5"/>
      <c r="K2" s="5"/>
      <c r="L2" s="5"/>
    </row>
    <row r="3" spans="1:25" s="8" customFormat="1" ht="15.75" thickBot="1" x14ac:dyDescent="0.3">
      <c r="A3" s="5"/>
      <c r="B3" s="5"/>
      <c r="C3" s="5"/>
      <c r="D3" s="5"/>
      <c r="E3" s="5"/>
      <c r="F3" s="5"/>
      <c r="G3" s="5"/>
      <c r="H3" s="5"/>
      <c r="I3" s="5"/>
      <c r="J3" s="7"/>
      <c r="K3" s="7"/>
      <c r="L3" s="7"/>
    </row>
    <row r="4" spans="1:25" ht="17.25" thickTop="1" thickBot="1" x14ac:dyDescent="0.3">
      <c r="A4" s="95" t="s">
        <v>1</v>
      </c>
      <c r="B4" s="96"/>
      <c r="C4" s="96"/>
      <c r="D4" s="96"/>
      <c r="E4" s="96"/>
      <c r="F4" s="96"/>
      <c r="G4" s="96"/>
      <c r="H4" s="96"/>
      <c r="I4" s="97"/>
      <c r="J4" s="83"/>
      <c r="K4" s="83" t="s">
        <v>2</v>
      </c>
      <c r="L4" s="15"/>
      <c r="M4" s="15"/>
      <c r="N4" s="15"/>
      <c r="O4" s="15"/>
      <c r="P4" s="15"/>
      <c r="Q4" s="15"/>
      <c r="R4" s="15"/>
      <c r="S4" s="81"/>
      <c r="T4" s="81"/>
      <c r="U4" s="12"/>
      <c r="V4" s="12"/>
      <c r="W4" s="12"/>
    </row>
    <row r="5" spans="1:25" ht="16.5" thickBot="1" x14ac:dyDescent="0.3">
      <c r="A5" s="31"/>
      <c r="B5" s="17"/>
      <c r="C5" s="17"/>
      <c r="D5" s="17"/>
      <c r="E5" s="17"/>
      <c r="F5" s="17"/>
      <c r="G5" s="17"/>
      <c r="H5" s="17"/>
      <c r="I5" s="32"/>
      <c r="J5" s="83"/>
      <c r="K5" s="83"/>
      <c r="L5" s="15"/>
      <c r="M5" s="15"/>
      <c r="N5" s="15"/>
      <c r="O5" s="15"/>
      <c r="P5" s="15"/>
      <c r="Q5" s="15"/>
      <c r="R5" s="15"/>
      <c r="S5" s="81"/>
      <c r="T5" s="81"/>
      <c r="U5" s="12"/>
      <c r="V5" s="12"/>
      <c r="W5" s="12"/>
    </row>
    <row r="6" spans="1:25" x14ac:dyDescent="0.25">
      <c r="A6" s="52"/>
      <c r="B6" s="46"/>
      <c r="C6" s="46"/>
      <c r="D6" s="46"/>
      <c r="E6" s="46"/>
      <c r="F6" s="46"/>
      <c r="G6" s="46"/>
      <c r="H6" s="46"/>
      <c r="I6" s="53"/>
      <c r="J6" s="15"/>
      <c r="K6" s="84"/>
      <c r="L6" s="15"/>
      <c r="M6" s="15"/>
      <c r="N6" s="15"/>
      <c r="O6" s="15"/>
      <c r="P6" s="15"/>
      <c r="Q6" s="15"/>
      <c r="R6" s="15"/>
      <c r="S6" s="81"/>
      <c r="T6" s="81"/>
      <c r="U6" s="12"/>
      <c r="V6" s="12"/>
      <c r="W6" s="12"/>
      <c r="X6" s="12"/>
      <c r="Y6" s="12"/>
    </row>
    <row r="7" spans="1:25" x14ac:dyDescent="0.25">
      <c r="A7" s="33" t="s">
        <v>3</v>
      </c>
      <c r="C7" s="107">
        <f ca="1">TODAY()</f>
        <v>46246</v>
      </c>
      <c r="D7" s="107"/>
      <c r="E7" s="45"/>
      <c r="I7" s="34"/>
      <c r="J7" s="15" t="s">
        <v>4</v>
      </c>
      <c r="K7" s="85" t="s">
        <v>5</v>
      </c>
      <c r="L7" s="15"/>
      <c r="M7" s="15"/>
      <c r="N7" s="15"/>
      <c r="O7" s="15"/>
      <c r="P7" s="15"/>
      <c r="Q7" s="15"/>
      <c r="R7" s="15"/>
      <c r="S7" s="81"/>
      <c r="T7" s="81"/>
      <c r="U7" s="12"/>
      <c r="V7" s="12"/>
      <c r="W7" s="12"/>
      <c r="X7" s="12"/>
      <c r="Y7" s="12"/>
    </row>
    <row r="8" spans="1:25" x14ac:dyDescent="0.25">
      <c r="A8" s="33" t="s">
        <v>6</v>
      </c>
      <c r="C8" s="100"/>
      <c r="D8" s="100"/>
      <c r="E8" s="100"/>
      <c r="I8" s="34"/>
      <c r="J8" s="15" t="s">
        <v>6</v>
      </c>
      <c r="K8" s="85" t="s">
        <v>8</v>
      </c>
      <c r="L8" s="86" t="s">
        <v>9</v>
      </c>
      <c r="M8" s="15"/>
      <c r="N8" s="15"/>
      <c r="O8" s="15"/>
      <c r="P8" s="15"/>
      <c r="Q8" s="15"/>
      <c r="R8" s="15"/>
      <c r="S8" s="81"/>
      <c r="T8" s="81"/>
      <c r="U8" s="12"/>
      <c r="V8" s="12"/>
      <c r="W8" s="12"/>
      <c r="X8" s="12"/>
      <c r="Y8" s="12"/>
    </row>
    <row r="9" spans="1:25" ht="15.75" thickBot="1" x14ac:dyDescent="0.3">
      <c r="A9" s="38"/>
      <c r="B9" s="39"/>
      <c r="C9" s="39"/>
      <c r="D9" s="39"/>
      <c r="E9" s="39"/>
      <c r="F9" s="39"/>
      <c r="G9" s="39"/>
      <c r="H9" s="39"/>
      <c r="I9" s="54"/>
      <c r="J9" s="15"/>
      <c r="K9" s="85"/>
      <c r="L9" s="15"/>
      <c r="M9" s="15"/>
      <c r="N9" s="15"/>
      <c r="O9" s="15"/>
      <c r="P9" s="15"/>
      <c r="Q9" s="15"/>
      <c r="R9" s="15"/>
      <c r="S9" s="81"/>
      <c r="T9" s="81"/>
      <c r="U9" s="12"/>
      <c r="V9" s="12"/>
      <c r="W9" s="12"/>
      <c r="X9" s="12"/>
      <c r="Y9" s="12"/>
    </row>
    <row r="10" spans="1:25" ht="15.75" thickBot="1" x14ac:dyDescent="0.3">
      <c r="A10" s="33"/>
      <c r="I10" s="34"/>
      <c r="J10" s="15"/>
      <c r="K10" s="85"/>
      <c r="L10" s="15"/>
      <c r="M10" s="15"/>
      <c r="N10" s="15"/>
      <c r="O10" s="15"/>
      <c r="P10" s="15"/>
      <c r="Q10" s="15"/>
      <c r="R10" s="15"/>
      <c r="S10" s="81"/>
      <c r="T10" s="81"/>
      <c r="U10" s="12"/>
      <c r="V10" s="12"/>
      <c r="W10" s="12"/>
      <c r="X10" s="12"/>
      <c r="Y10" s="12"/>
    </row>
    <row r="11" spans="1:25" x14ac:dyDescent="0.25">
      <c r="A11" s="49" t="s">
        <v>10</v>
      </c>
      <c r="B11" s="50"/>
      <c r="C11" s="50"/>
      <c r="D11" s="50"/>
      <c r="E11" s="50"/>
      <c r="F11" s="50"/>
      <c r="G11" s="50"/>
      <c r="H11" s="50"/>
      <c r="I11" s="51"/>
      <c r="J11" s="15"/>
      <c r="K11" s="85"/>
      <c r="L11" s="15"/>
      <c r="M11" s="15"/>
      <c r="N11" s="15"/>
      <c r="O11" s="15"/>
      <c r="P11" s="15"/>
      <c r="Q11" s="15"/>
      <c r="R11" s="15"/>
      <c r="S11" s="81"/>
      <c r="T11" s="81"/>
      <c r="U11" s="12"/>
      <c r="V11" s="12"/>
      <c r="W11" s="12"/>
      <c r="X11" s="12"/>
      <c r="Y11" s="12"/>
    </row>
    <row r="12" spans="1:25" x14ac:dyDescent="0.25">
      <c r="A12" s="33" t="s">
        <v>11</v>
      </c>
      <c r="C12" s="108"/>
      <c r="D12" s="108"/>
      <c r="E12" s="108"/>
      <c r="F12" s="13"/>
      <c r="I12" s="34"/>
      <c r="J12" s="15" t="s">
        <v>12</v>
      </c>
      <c r="K12" s="85" t="s">
        <v>13</v>
      </c>
      <c r="L12" s="86" t="s">
        <v>14</v>
      </c>
      <c r="M12" s="15"/>
      <c r="N12" s="15"/>
      <c r="O12" s="15"/>
      <c r="P12" s="15"/>
      <c r="Q12" s="15"/>
      <c r="R12" s="15"/>
      <c r="S12" s="81"/>
      <c r="T12" s="81"/>
      <c r="U12" s="12"/>
      <c r="V12" s="12"/>
      <c r="W12" s="12"/>
      <c r="X12" s="12"/>
      <c r="Y12" s="12"/>
    </row>
    <row r="13" spans="1:25" ht="15.75" thickBot="1" x14ac:dyDescent="0.3">
      <c r="A13" s="38" t="s">
        <v>15</v>
      </c>
      <c r="B13" s="66"/>
      <c r="C13" s="66"/>
      <c r="D13" s="101"/>
      <c r="E13" s="101"/>
      <c r="F13" s="55"/>
      <c r="G13" s="39"/>
      <c r="H13" s="39"/>
      <c r="I13" s="54"/>
      <c r="J13" s="15" t="s">
        <v>16</v>
      </c>
      <c r="K13" s="85" t="s">
        <v>17</v>
      </c>
      <c r="L13" s="86">
        <f>DamID2</f>
        <v>0</v>
      </c>
      <c r="M13" s="15"/>
      <c r="N13" s="15"/>
      <c r="O13" s="15"/>
      <c r="P13" s="15"/>
      <c r="Q13" s="15"/>
      <c r="R13" s="15"/>
      <c r="S13" s="81"/>
      <c r="T13" s="81"/>
      <c r="U13" s="12"/>
      <c r="V13" s="12"/>
      <c r="W13" s="12"/>
      <c r="X13" s="12"/>
      <c r="Y13" s="12"/>
    </row>
    <row r="14" spans="1:25" ht="15.75" thickBot="1" x14ac:dyDescent="0.3">
      <c r="A14" s="33"/>
      <c r="I14" s="34"/>
      <c r="J14" s="15"/>
      <c r="K14" s="85"/>
      <c r="L14" s="15"/>
      <c r="M14" s="15"/>
      <c r="N14" s="15"/>
      <c r="O14" s="15"/>
      <c r="P14" s="15"/>
      <c r="Q14" s="15"/>
      <c r="R14" s="15"/>
      <c r="S14" s="81"/>
      <c r="T14" s="81"/>
      <c r="U14" s="12"/>
      <c r="V14" s="12"/>
      <c r="W14" s="12"/>
      <c r="X14" s="12"/>
      <c r="Y14" s="12"/>
    </row>
    <row r="15" spans="1:25" x14ac:dyDescent="0.25">
      <c r="A15" s="49" t="s">
        <v>18</v>
      </c>
      <c r="B15" s="50"/>
      <c r="C15" s="50"/>
      <c r="D15" s="50"/>
      <c r="E15" s="50"/>
      <c r="F15" s="50"/>
      <c r="G15" s="50"/>
      <c r="H15" s="50"/>
      <c r="I15" s="51"/>
      <c r="J15" s="15"/>
      <c r="K15" s="85"/>
      <c r="L15" s="15"/>
      <c r="M15" s="15"/>
      <c r="N15" s="15"/>
      <c r="O15" s="15"/>
      <c r="P15" s="15"/>
      <c r="Q15" s="15"/>
      <c r="R15" s="15"/>
      <c r="S15" s="81"/>
      <c r="T15" s="81"/>
      <c r="U15" s="12"/>
      <c r="V15" s="12"/>
      <c r="W15" s="12"/>
      <c r="X15" s="12"/>
      <c r="Y15" s="12"/>
    </row>
    <row r="16" spans="1:25" ht="15.75" thickBot="1" x14ac:dyDescent="0.3">
      <c r="A16" s="38" t="s">
        <v>19</v>
      </c>
      <c r="B16" s="39"/>
      <c r="C16" s="101"/>
      <c r="D16" s="101"/>
      <c r="E16" s="39"/>
      <c r="F16" s="39"/>
      <c r="G16" s="39"/>
      <c r="H16" s="39"/>
      <c r="I16" s="54"/>
      <c r="J16" s="15" t="s">
        <v>20</v>
      </c>
      <c r="K16" s="85" t="s">
        <v>21</v>
      </c>
      <c r="L16" s="86" t="s">
        <v>22</v>
      </c>
      <c r="M16" s="15"/>
      <c r="N16" s="15"/>
      <c r="O16" s="15"/>
      <c r="P16" s="15"/>
      <c r="Q16" s="15"/>
      <c r="R16" s="15"/>
      <c r="S16" s="81"/>
      <c r="T16" s="81"/>
      <c r="U16" s="12"/>
      <c r="V16" s="12"/>
      <c r="W16" s="12"/>
      <c r="X16" s="12"/>
      <c r="Y16" s="12"/>
    </row>
    <row r="17" spans="1:25" ht="15.75" thickBot="1" x14ac:dyDescent="0.3">
      <c r="A17" s="33"/>
      <c r="C17" s="18"/>
      <c r="D17" s="18"/>
      <c r="I17" s="34"/>
      <c r="J17" s="15"/>
      <c r="K17" s="85"/>
      <c r="L17" s="15"/>
      <c r="M17" s="15"/>
      <c r="N17" s="15"/>
      <c r="O17" s="15"/>
      <c r="P17" s="15"/>
      <c r="Q17" s="15"/>
      <c r="R17" s="15"/>
      <c r="S17" s="81"/>
      <c r="T17" s="81"/>
      <c r="U17" s="12"/>
      <c r="V17" s="12"/>
      <c r="W17" s="12"/>
      <c r="X17" s="12"/>
      <c r="Y17" s="12"/>
    </row>
    <row r="18" spans="1:25" x14ac:dyDescent="0.25">
      <c r="A18" s="49" t="s">
        <v>23</v>
      </c>
      <c r="B18" s="50"/>
      <c r="C18" s="50"/>
      <c r="D18" s="50"/>
      <c r="E18" s="50"/>
      <c r="F18" s="50"/>
      <c r="G18" s="50"/>
      <c r="H18" s="50"/>
      <c r="I18" s="51"/>
      <c r="J18" s="15"/>
      <c r="K18" s="85"/>
      <c r="L18" s="15"/>
      <c r="M18" s="15"/>
      <c r="N18" s="15"/>
      <c r="O18" s="15" t="s">
        <v>24</v>
      </c>
      <c r="P18" s="15" t="s">
        <v>25</v>
      </c>
      <c r="Q18" s="15"/>
      <c r="R18" s="15"/>
      <c r="S18" s="81"/>
      <c r="T18" s="81"/>
      <c r="U18" s="12"/>
      <c r="V18" s="12"/>
      <c r="W18" s="12"/>
      <c r="X18" s="12"/>
      <c r="Y18" s="12"/>
    </row>
    <row r="19" spans="1:25" x14ac:dyDescent="0.25">
      <c r="A19" s="105" t="s">
        <v>26</v>
      </c>
      <c r="B19" s="106"/>
      <c r="C19" s="106"/>
      <c r="D19" s="106"/>
      <c r="H19" s="13"/>
      <c r="I19" s="35"/>
      <c r="J19" s="86" t="s">
        <v>27</v>
      </c>
      <c r="K19" s="85" t="s">
        <v>28</v>
      </c>
      <c r="L19" s="87">
        <v>1</v>
      </c>
      <c r="M19" s="15"/>
      <c r="N19" s="15"/>
      <c r="O19" s="15">
        <f>'Downstream Extent'!C26</f>
        <v>1</v>
      </c>
      <c r="P19" s="88" t="str">
        <f>IF($L$19=1,"N/A",VLOOKUP(O19,'Downstream Extent'!$C$25:$F$33,'Input sheet'!$L$19,FALSE))</f>
        <v>N/A</v>
      </c>
      <c r="Q19" s="15"/>
      <c r="R19" s="15"/>
      <c r="S19" s="81"/>
      <c r="T19" s="81"/>
      <c r="U19" s="12"/>
      <c r="V19" s="12"/>
      <c r="W19" s="12"/>
      <c r="X19" s="12"/>
      <c r="Y19" s="12"/>
    </row>
    <row r="20" spans="1:25" ht="15.75" thickBot="1" x14ac:dyDescent="0.3">
      <c r="A20" s="33"/>
      <c r="I20" s="34"/>
      <c r="J20" s="15"/>
      <c r="K20" s="85"/>
      <c r="L20" s="15"/>
      <c r="M20" s="15"/>
      <c r="N20" s="15"/>
      <c r="O20" s="15">
        <f>'Downstream Extent'!C27</f>
        <v>5</v>
      </c>
      <c r="P20" s="88" t="str">
        <f>IF($L$19=1,"N/A",VLOOKUP(O20,'Downstream Extent'!$C$25:$F$33,'Input sheet'!$L$19,FALSE))</f>
        <v>N/A</v>
      </c>
      <c r="Q20" s="15"/>
      <c r="R20" s="15"/>
      <c r="S20" s="81"/>
      <c r="T20" s="81"/>
      <c r="U20" s="12"/>
      <c r="V20" s="12"/>
      <c r="W20" s="12"/>
      <c r="X20" s="12"/>
      <c r="Y20" s="12"/>
    </row>
    <row r="21" spans="1:25" ht="15.75" thickBot="1" x14ac:dyDescent="0.3">
      <c r="A21" s="124" t="s">
        <v>29</v>
      </c>
      <c r="B21" s="125"/>
      <c r="C21" s="125"/>
      <c r="D21" s="125"/>
      <c r="E21" s="111" t="str">
        <f>IF(DamVol="","Enter dam volume",IF(L19=1,"Downstream topography not selected",ROUND(interplinlin($C$16,$O$19:$O$26,$P$19:$P$26),0)))</f>
        <v>Enter dam volume</v>
      </c>
      <c r="F21" s="112"/>
      <c r="G21" s="112"/>
      <c r="H21" s="113"/>
      <c r="I21" s="35" t="s">
        <v>30</v>
      </c>
      <c r="J21" s="86" t="s">
        <v>31</v>
      </c>
      <c r="K21" s="85" t="s">
        <v>32</v>
      </c>
      <c r="L21" s="15" t="s">
        <v>33</v>
      </c>
      <c r="M21" s="15"/>
      <c r="N21" s="15"/>
      <c r="O21" s="15">
        <f>'Downstream Extent'!C28</f>
        <v>10</v>
      </c>
      <c r="P21" s="88" t="str">
        <f>IF($L$19=1,"N/A",VLOOKUP(O21,'Downstream Extent'!$C$25:$F$33,'Input sheet'!$L$19,FALSE))</f>
        <v>N/A</v>
      </c>
      <c r="Q21" s="15"/>
      <c r="R21" s="15"/>
      <c r="S21" s="81"/>
      <c r="T21" s="81"/>
      <c r="U21" s="12"/>
      <c r="V21" s="12"/>
      <c r="W21" s="12"/>
      <c r="X21" s="12"/>
      <c r="Y21" s="12"/>
    </row>
    <row r="22" spans="1:25" x14ac:dyDescent="0.25">
      <c r="A22" s="33"/>
      <c r="D22" s="16" t="s">
        <v>34</v>
      </c>
      <c r="I22" s="34"/>
      <c r="J22" s="15"/>
      <c r="K22" s="85"/>
      <c r="L22" s="15"/>
      <c r="M22" s="15"/>
      <c r="N22" s="15"/>
      <c r="O22" s="15">
        <f>'Downstream Extent'!C29</f>
        <v>20</v>
      </c>
      <c r="P22" s="88" t="str">
        <f>IF($L$19=1,"N/A",VLOOKUP(O22,'Downstream Extent'!$C$25:$F$33,'Input sheet'!$L$19,FALSE))</f>
        <v>N/A</v>
      </c>
      <c r="Q22" s="15"/>
      <c r="R22" s="15"/>
      <c r="S22" s="81"/>
      <c r="T22" s="81"/>
      <c r="U22" s="12"/>
      <c r="V22" s="12"/>
      <c r="W22" s="12"/>
      <c r="X22" s="12"/>
      <c r="Y22" s="12"/>
    </row>
    <row r="23" spans="1:25" x14ac:dyDescent="0.25">
      <c r="A23" s="33"/>
      <c r="D23" s="16"/>
      <c r="I23" s="34"/>
      <c r="J23" s="15"/>
      <c r="K23" s="85"/>
      <c r="L23" s="15"/>
      <c r="M23" s="15"/>
      <c r="N23" s="15"/>
      <c r="O23" s="15">
        <f>'Downstream Extent'!C30</f>
        <v>50</v>
      </c>
      <c r="P23" s="88" t="str">
        <f>IF($L$19=1,"N/A",VLOOKUP(O23,'Downstream Extent'!$C$25:$F$33,'Input sheet'!$L$19,FALSE))</f>
        <v>N/A</v>
      </c>
      <c r="Q23" s="15"/>
      <c r="R23" s="15"/>
      <c r="S23" s="81"/>
      <c r="T23" s="81"/>
      <c r="U23" s="12"/>
      <c r="V23" s="12"/>
      <c r="W23" s="12"/>
      <c r="X23" s="12"/>
      <c r="Y23" s="12"/>
    </row>
    <row r="24" spans="1:25" x14ac:dyDescent="0.25">
      <c r="A24" s="105" t="s">
        <v>35</v>
      </c>
      <c r="B24" s="106"/>
      <c r="C24" s="106"/>
      <c r="D24" s="106"/>
      <c r="E24" s="102"/>
      <c r="F24" s="102"/>
      <c r="G24" s="13" t="s">
        <v>30</v>
      </c>
      <c r="I24" s="34"/>
      <c r="J24" s="15" t="s">
        <v>36</v>
      </c>
      <c r="K24" s="85" t="s">
        <v>37</v>
      </c>
      <c r="L24" s="86" t="s">
        <v>38</v>
      </c>
      <c r="M24" s="15"/>
      <c r="N24" s="15"/>
      <c r="O24" s="15">
        <f>'Downstream Extent'!C31</f>
        <v>100</v>
      </c>
      <c r="P24" s="88" t="str">
        <f>IF($L$19=1,"N/A",VLOOKUP(O24,'Downstream Extent'!$C$25:$F$33,'Input sheet'!$L$19,FALSE))</f>
        <v>N/A</v>
      </c>
      <c r="Q24" s="15"/>
      <c r="R24" s="15"/>
      <c r="S24" s="81"/>
      <c r="T24" s="81"/>
      <c r="U24" s="12"/>
      <c r="V24" s="12"/>
      <c r="W24" s="12"/>
      <c r="X24" s="12"/>
      <c r="Y24" s="12"/>
    </row>
    <row r="25" spans="1:25" x14ac:dyDescent="0.25">
      <c r="A25" s="33"/>
      <c r="I25" s="34"/>
      <c r="J25" s="15"/>
      <c r="K25" s="85"/>
      <c r="L25" s="15"/>
      <c r="M25" s="15"/>
      <c r="N25" s="15"/>
      <c r="O25" s="15">
        <f>'Downstream Extent'!C32</f>
        <v>200</v>
      </c>
      <c r="P25" s="88" t="str">
        <f>IF($L$19=1,"N/A",VLOOKUP(O25,'Downstream Extent'!$C$25:$F$33,'Input sheet'!$L$19,FALSE))</f>
        <v>N/A</v>
      </c>
      <c r="Q25" s="15"/>
      <c r="R25" s="15"/>
      <c r="S25" s="81"/>
      <c r="T25" s="81"/>
      <c r="U25" s="12"/>
      <c r="V25" s="12"/>
      <c r="W25" s="12"/>
      <c r="X25" s="12"/>
      <c r="Y25" s="12"/>
    </row>
    <row r="26" spans="1:25" ht="15" customHeight="1" x14ac:dyDescent="0.25">
      <c r="A26" s="36" t="s">
        <v>39</v>
      </c>
      <c r="B26" s="142"/>
      <c r="C26" s="142"/>
      <c r="D26" s="142"/>
      <c r="E26" s="142"/>
      <c r="F26" s="142"/>
      <c r="G26" s="142"/>
      <c r="H26" s="142"/>
      <c r="I26" s="143"/>
      <c r="J26" s="15"/>
      <c r="K26" s="89" t="s">
        <v>41</v>
      </c>
      <c r="L26" s="15">
        <v>1</v>
      </c>
      <c r="M26" s="15"/>
      <c r="N26" s="15"/>
      <c r="O26" s="15">
        <f>'Downstream Extent'!C33</f>
        <v>500</v>
      </c>
      <c r="P26" s="88" t="str">
        <f>IF($L$19=1,"N/A",VLOOKUP(O26,'Downstream Extent'!$C$25:$F$33,'Input sheet'!$L$19,FALSE))</f>
        <v>N/A</v>
      </c>
      <c r="Q26" s="15"/>
      <c r="R26" s="15"/>
      <c r="S26" s="81"/>
      <c r="T26" s="81"/>
      <c r="U26" s="12"/>
      <c r="V26" s="12"/>
      <c r="W26" s="12"/>
      <c r="X26" s="12"/>
      <c r="Y26" s="12"/>
    </row>
    <row r="27" spans="1:25" hidden="1" x14ac:dyDescent="0.25">
      <c r="A27" s="33"/>
      <c r="B27" s="68"/>
      <c r="C27" s="68"/>
      <c r="D27" s="68"/>
      <c r="E27" s="68"/>
      <c r="F27" s="68"/>
      <c r="G27" s="68"/>
      <c r="H27" s="68"/>
      <c r="I27" s="69"/>
      <c r="J27" s="15"/>
      <c r="K27" s="89" t="s">
        <v>42</v>
      </c>
      <c r="L27" s="15">
        <v>2</v>
      </c>
      <c r="M27" s="15"/>
      <c r="N27" s="15"/>
      <c r="O27" s="15"/>
      <c r="P27" s="15"/>
      <c r="Q27" s="15"/>
      <c r="R27" s="15"/>
      <c r="S27" s="81"/>
      <c r="T27" s="81"/>
      <c r="U27" s="12"/>
      <c r="V27" s="12"/>
      <c r="W27" s="12"/>
      <c r="X27" s="12"/>
      <c r="Y27" s="12"/>
    </row>
    <row r="28" spans="1:25" hidden="1" x14ac:dyDescent="0.25">
      <c r="A28" s="33"/>
      <c r="B28" s="68"/>
      <c r="C28" s="68"/>
      <c r="D28" s="68"/>
      <c r="E28" s="68"/>
      <c r="F28" s="68"/>
      <c r="G28" s="68"/>
      <c r="H28" s="68"/>
      <c r="I28" s="69"/>
      <c r="J28" s="15"/>
      <c r="K28" s="89" t="s">
        <v>43</v>
      </c>
      <c r="L28" s="15">
        <v>3</v>
      </c>
      <c r="M28" s="15"/>
      <c r="N28" s="15"/>
      <c r="O28" s="15"/>
      <c r="P28" s="15"/>
      <c r="Q28" s="15"/>
      <c r="R28" s="15"/>
      <c r="S28" s="81"/>
      <c r="T28" s="81"/>
      <c r="U28" s="12"/>
      <c r="V28" s="12"/>
      <c r="W28" s="12"/>
      <c r="X28" s="12"/>
      <c r="Y28" s="12"/>
    </row>
    <row r="29" spans="1:25" hidden="1" x14ac:dyDescent="0.25">
      <c r="A29" s="33"/>
      <c r="B29" s="68"/>
      <c r="C29" s="68"/>
      <c r="D29" s="68"/>
      <c r="E29" s="68"/>
      <c r="F29" s="68"/>
      <c r="G29" s="68"/>
      <c r="H29" s="68"/>
      <c r="I29" s="69"/>
      <c r="J29" s="15"/>
      <c r="K29" s="89" t="s">
        <v>44</v>
      </c>
      <c r="L29" s="15">
        <v>4</v>
      </c>
      <c r="M29" s="15"/>
      <c r="N29" s="15"/>
      <c r="O29" s="15"/>
      <c r="P29" s="15"/>
      <c r="Q29" s="15"/>
      <c r="R29" s="15"/>
      <c r="S29" s="81"/>
      <c r="T29" s="81"/>
      <c r="U29" s="12"/>
      <c r="V29" s="12"/>
      <c r="W29" s="12"/>
      <c r="X29" s="12"/>
      <c r="Y29" s="12"/>
    </row>
    <row r="30" spans="1:25" hidden="1" x14ac:dyDescent="0.25">
      <c r="A30" s="33"/>
      <c r="B30" s="68"/>
      <c r="C30" s="68"/>
      <c r="D30" s="68"/>
      <c r="E30" s="68"/>
      <c r="F30" s="68"/>
      <c r="G30" s="68"/>
      <c r="H30" s="68"/>
      <c r="I30" s="69"/>
      <c r="J30" s="15"/>
      <c r="K30" s="89" t="s">
        <v>45</v>
      </c>
      <c r="L30" s="15">
        <v>5</v>
      </c>
      <c r="M30" s="15"/>
      <c r="N30" s="15"/>
      <c r="O30" s="15"/>
      <c r="P30" s="15"/>
      <c r="Q30" s="15"/>
      <c r="R30" s="15"/>
      <c r="S30" s="81"/>
      <c r="T30" s="81"/>
      <c r="U30" s="12"/>
      <c r="V30" s="12"/>
      <c r="W30" s="12"/>
      <c r="X30" s="12"/>
      <c r="Y30" s="12"/>
    </row>
    <row r="31" spans="1:25" ht="15.75" hidden="1" thickBot="1" x14ac:dyDescent="0.3">
      <c r="A31" s="38"/>
      <c r="B31" s="70"/>
      <c r="C31" s="70"/>
      <c r="D31" s="70"/>
      <c r="E31" s="70"/>
      <c r="F31" s="70"/>
      <c r="G31" s="70"/>
      <c r="H31" s="70"/>
      <c r="I31" s="71"/>
      <c r="J31" s="15"/>
      <c r="K31" s="89" t="s">
        <v>46</v>
      </c>
      <c r="L31" s="15">
        <v>6</v>
      </c>
      <c r="M31" s="15"/>
      <c r="N31" s="15"/>
      <c r="O31" s="15"/>
      <c r="P31" s="15"/>
      <c r="Q31" s="15"/>
      <c r="R31" s="15"/>
      <c r="S31" s="81"/>
      <c r="T31" s="81"/>
      <c r="U31" s="12"/>
      <c r="V31" s="12"/>
      <c r="W31" s="12"/>
      <c r="X31" s="12"/>
      <c r="Y31" s="12"/>
    </row>
    <row r="32" spans="1:25" ht="15.75" thickBot="1" x14ac:dyDescent="0.3">
      <c r="A32" s="33"/>
      <c r="C32" s="14"/>
      <c r="D32" s="14"/>
      <c r="E32" s="14"/>
      <c r="F32" s="14"/>
      <c r="G32" s="14"/>
      <c r="H32" s="14"/>
      <c r="I32" s="37"/>
      <c r="J32" s="90"/>
      <c r="K32" s="91"/>
      <c r="L32" s="15"/>
      <c r="M32" s="15"/>
      <c r="N32" s="15"/>
      <c r="O32" s="15"/>
      <c r="P32" s="15"/>
      <c r="Q32" s="15"/>
      <c r="R32" s="15"/>
      <c r="S32" s="81"/>
      <c r="T32" s="81"/>
      <c r="U32" s="12"/>
      <c r="V32" s="12"/>
      <c r="W32" s="12"/>
      <c r="X32" s="12"/>
      <c r="Y32" s="12"/>
    </row>
    <row r="33" spans="1:25" x14ac:dyDescent="0.25">
      <c r="A33" s="49" t="s">
        <v>47</v>
      </c>
      <c r="B33" s="50"/>
      <c r="C33" s="50"/>
      <c r="D33" s="50"/>
      <c r="E33" s="56"/>
      <c r="F33" s="56"/>
      <c r="G33" s="56"/>
      <c r="H33" s="56"/>
      <c r="I33" s="57"/>
      <c r="J33" s="92"/>
      <c r="K33" s="85"/>
      <c r="L33" s="15"/>
      <c r="M33" s="15"/>
      <c r="N33" s="15"/>
      <c r="O33" s="15"/>
      <c r="P33" s="15"/>
      <c r="Q33" s="15"/>
      <c r="R33" s="15"/>
      <c r="S33" s="81"/>
      <c r="T33" s="81"/>
      <c r="U33" s="12"/>
      <c r="V33" s="12"/>
      <c r="W33" s="12"/>
      <c r="X33" s="12"/>
      <c r="Y33" s="12"/>
    </row>
    <row r="34" spans="1:25" x14ac:dyDescent="0.25">
      <c r="A34" s="105" t="s">
        <v>48</v>
      </c>
      <c r="B34" s="106"/>
      <c r="C34" s="106"/>
      <c r="D34" s="106"/>
      <c r="E34" s="102"/>
      <c r="F34" s="102"/>
      <c r="I34" s="34"/>
      <c r="J34" s="15" t="s">
        <v>49</v>
      </c>
      <c r="K34" s="85" t="s">
        <v>50</v>
      </c>
      <c r="L34" s="15">
        <f>IF(E34&gt;10,1,0)</f>
        <v>0</v>
      </c>
      <c r="M34" s="15" t="s">
        <v>51</v>
      </c>
      <c r="N34" s="15"/>
      <c r="O34" s="15"/>
      <c r="P34" s="15"/>
      <c r="Q34" s="15"/>
      <c r="R34" s="15"/>
      <c r="S34" s="81"/>
      <c r="T34" s="81"/>
      <c r="U34" s="12"/>
      <c r="V34" s="12"/>
      <c r="W34" s="12"/>
      <c r="X34" s="12"/>
      <c r="Y34" s="12"/>
    </row>
    <row r="35" spans="1:25" ht="64.5" customHeight="1" x14ac:dyDescent="0.25">
      <c r="A35" s="109" t="s">
        <v>52</v>
      </c>
      <c r="B35" s="110"/>
      <c r="C35" s="110"/>
      <c r="D35" s="62"/>
      <c r="I35" s="35"/>
      <c r="J35" s="86" t="s">
        <v>53</v>
      </c>
      <c r="K35" s="85" t="s">
        <v>54</v>
      </c>
      <c r="L35" s="87">
        <v>1</v>
      </c>
      <c r="M35" s="15"/>
      <c r="N35" s="15"/>
      <c r="O35" s="15"/>
      <c r="P35" s="15"/>
      <c r="Q35" s="15"/>
      <c r="R35" s="15"/>
      <c r="S35" s="81"/>
      <c r="T35" s="81"/>
      <c r="U35" s="12"/>
      <c r="V35" s="12"/>
      <c r="W35" s="12"/>
      <c r="X35" s="12"/>
      <c r="Y35" s="12"/>
    </row>
    <row r="36" spans="1:25" ht="15" customHeight="1" x14ac:dyDescent="0.25">
      <c r="A36" s="103"/>
      <c r="B36" s="104"/>
      <c r="C36" s="104"/>
      <c r="D36" s="104"/>
      <c r="E36" s="144"/>
      <c r="F36" s="132"/>
      <c r="G36" s="132"/>
      <c r="H36" s="132"/>
      <c r="I36" s="34"/>
      <c r="J36" s="15" t="s">
        <v>55</v>
      </c>
      <c r="K36" s="85" t="s">
        <v>56</v>
      </c>
      <c r="L36" s="15"/>
      <c r="M36" s="15"/>
      <c r="N36" s="15"/>
      <c r="O36" s="15"/>
      <c r="P36" s="15"/>
      <c r="Q36" s="15"/>
      <c r="R36" s="15"/>
      <c r="S36" s="81"/>
      <c r="T36" s="81"/>
      <c r="U36" s="12"/>
      <c r="V36" s="12"/>
      <c r="W36" s="12"/>
      <c r="X36" s="12"/>
      <c r="Y36" s="12"/>
    </row>
    <row r="37" spans="1:25" ht="15.75" thickBot="1" x14ac:dyDescent="0.3">
      <c r="A37" s="38"/>
      <c r="B37" s="39"/>
      <c r="C37" s="39"/>
      <c r="D37" s="39"/>
      <c r="E37" s="39"/>
      <c r="F37" s="39"/>
      <c r="G37" s="39"/>
      <c r="H37" s="39"/>
      <c r="I37" s="54"/>
      <c r="J37" s="15"/>
      <c r="K37" s="85"/>
      <c r="L37" s="15"/>
      <c r="M37" s="15"/>
      <c r="N37" s="15"/>
      <c r="O37" s="15"/>
      <c r="P37" s="15"/>
      <c r="Q37" s="15"/>
      <c r="R37" s="15"/>
      <c r="S37" s="81"/>
      <c r="T37" s="81"/>
      <c r="U37" s="12"/>
      <c r="V37" s="12"/>
      <c r="W37" s="12"/>
      <c r="X37" s="12"/>
      <c r="Y37" s="12"/>
    </row>
    <row r="38" spans="1:25" ht="15.75" thickBot="1" x14ac:dyDescent="0.3">
      <c r="A38" s="33"/>
      <c r="I38" s="34"/>
      <c r="J38" s="15"/>
      <c r="K38" s="85"/>
      <c r="L38" s="15"/>
      <c r="M38" s="15"/>
      <c r="N38" s="15"/>
      <c r="O38" s="15"/>
      <c r="P38" s="15"/>
      <c r="Q38" s="15"/>
      <c r="R38" s="15"/>
      <c r="S38" s="81"/>
      <c r="T38" s="81"/>
      <c r="U38" s="12"/>
      <c r="V38" s="12"/>
      <c r="W38" s="12"/>
      <c r="X38" s="12"/>
      <c r="Y38" s="12"/>
    </row>
    <row r="39" spans="1:25" x14ac:dyDescent="0.25">
      <c r="A39" s="49" t="s">
        <v>57</v>
      </c>
      <c r="B39" s="50"/>
      <c r="C39" s="50"/>
      <c r="D39" s="50"/>
      <c r="E39" s="50"/>
      <c r="F39" s="50"/>
      <c r="G39" s="50"/>
      <c r="H39" s="50"/>
      <c r="I39" s="51"/>
      <c r="J39" s="15"/>
      <c r="K39" s="85"/>
      <c r="L39" s="15"/>
      <c r="M39" s="15"/>
      <c r="N39" s="15"/>
      <c r="O39" s="15"/>
      <c r="P39" s="15"/>
      <c r="Q39" s="15"/>
      <c r="R39" s="15"/>
      <c r="S39" s="81"/>
      <c r="T39" s="81"/>
      <c r="U39" s="12"/>
      <c r="V39" s="12"/>
      <c r="W39" s="12"/>
      <c r="X39" s="12"/>
      <c r="Y39" s="12"/>
    </row>
    <row r="40" spans="1:25" x14ac:dyDescent="0.25">
      <c r="A40" s="129" t="s">
        <v>58</v>
      </c>
      <c r="B40" s="130"/>
      <c r="C40" s="130"/>
      <c r="D40" s="130"/>
      <c r="E40" s="126"/>
      <c r="F40" s="126"/>
      <c r="I40" s="34"/>
      <c r="J40" s="15" t="s">
        <v>59</v>
      </c>
      <c r="K40" s="85" t="s">
        <v>60</v>
      </c>
      <c r="L40" s="87">
        <v>0</v>
      </c>
      <c r="M40" s="15" t="s">
        <v>61</v>
      </c>
      <c r="N40" s="15"/>
      <c r="O40" s="15"/>
      <c r="P40" s="15"/>
      <c r="Q40" s="15"/>
      <c r="R40" s="15"/>
      <c r="S40" s="81"/>
      <c r="T40" s="81"/>
      <c r="U40" s="12"/>
      <c r="V40" s="12"/>
      <c r="W40" s="12"/>
      <c r="X40" s="12"/>
      <c r="Y40" s="12"/>
    </row>
    <row r="41" spans="1:25" ht="53.25" customHeight="1" x14ac:dyDescent="0.25">
      <c r="A41" s="98" t="s">
        <v>62</v>
      </c>
      <c r="B41" s="99"/>
      <c r="C41" s="99"/>
      <c r="D41" s="99"/>
      <c r="E41" s="13"/>
      <c r="I41" s="34"/>
      <c r="J41" s="15"/>
      <c r="K41" s="85"/>
      <c r="L41" s="15"/>
      <c r="M41" s="15"/>
      <c r="N41" s="15"/>
      <c r="O41" s="15"/>
      <c r="P41" s="15"/>
      <c r="Q41" s="15"/>
      <c r="R41" s="15"/>
      <c r="S41" s="81"/>
      <c r="T41" s="81"/>
      <c r="U41" s="12"/>
      <c r="V41" s="12"/>
      <c r="W41" s="12"/>
      <c r="X41" s="12"/>
      <c r="Y41" s="12"/>
    </row>
    <row r="42" spans="1:25" x14ac:dyDescent="0.25">
      <c r="A42" s="131"/>
      <c r="B42" s="104"/>
      <c r="C42" s="104"/>
      <c r="D42" s="104"/>
      <c r="E42" s="13"/>
      <c r="F42" s="13"/>
      <c r="I42" s="34"/>
      <c r="J42" s="15" t="s">
        <v>63</v>
      </c>
      <c r="K42" s="85" t="s">
        <v>64</v>
      </c>
      <c r="L42" s="86" t="s">
        <v>65</v>
      </c>
      <c r="M42" s="15"/>
      <c r="N42" s="15"/>
      <c r="O42" s="15"/>
      <c r="P42" s="15"/>
      <c r="Q42" s="15"/>
      <c r="R42" s="15"/>
      <c r="S42" s="81"/>
      <c r="T42" s="81"/>
      <c r="U42" s="12"/>
      <c r="V42" s="12"/>
      <c r="W42" s="12"/>
      <c r="X42" s="12"/>
      <c r="Y42" s="12"/>
    </row>
    <row r="43" spans="1:25" ht="42.75" customHeight="1" x14ac:dyDescent="0.25">
      <c r="A43" s="127" t="s">
        <v>66</v>
      </c>
      <c r="B43" s="128"/>
      <c r="C43" s="128"/>
      <c r="D43" s="62"/>
      <c r="I43" s="34"/>
      <c r="J43" s="15" t="s">
        <v>67</v>
      </c>
      <c r="K43" s="85" t="s">
        <v>68</v>
      </c>
      <c r="L43" s="87">
        <v>1</v>
      </c>
      <c r="M43" s="15"/>
      <c r="N43" s="15"/>
      <c r="O43" s="15"/>
      <c r="P43" s="15"/>
      <c r="Q43" s="15"/>
      <c r="R43" s="15"/>
      <c r="S43" s="81"/>
      <c r="T43" s="81"/>
      <c r="U43" s="12"/>
      <c r="V43" s="12"/>
      <c r="W43" s="12"/>
      <c r="X43" s="12"/>
      <c r="Y43" s="12"/>
    </row>
    <row r="44" spans="1:25" ht="15" customHeight="1" x14ac:dyDescent="0.25">
      <c r="A44" s="103" t="s">
        <v>69</v>
      </c>
      <c r="B44" s="104"/>
      <c r="C44" s="104"/>
      <c r="D44" s="104"/>
      <c r="E44" s="145"/>
      <c r="F44" s="123"/>
      <c r="G44" s="123"/>
      <c r="H44" s="123"/>
      <c r="I44" s="34"/>
      <c r="J44" s="15" t="s">
        <v>70</v>
      </c>
      <c r="K44" s="85" t="s">
        <v>71</v>
      </c>
      <c r="L44" s="15"/>
      <c r="M44" s="15"/>
      <c r="N44" s="15"/>
      <c r="O44" s="15"/>
      <c r="P44" s="15"/>
      <c r="Q44" s="15"/>
      <c r="R44" s="15"/>
      <c r="S44" s="81"/>
      <c r="T44" s="81"/>
      <c r="U44" s="12"/>
      <c r="V44" s="12"/>
      <c r="W44" s="12"/>
      <c r="X44" s="12"/>
      <c r="Y44" s="12"/>
    </row>
    <row r="45" spans="1:25" x14ac:dyDescent="0.25">
      <c r="A45" s="43"/>
      <c r="B45" s="44"/>
      <c r="C45" s="44"/>
      <c r="D45" s="44"/>
      <c r="I45" s="34"/>
      <c r="J45" s="15"/>
      <c r="K45" s="85"/>
      <c r="L45" s="15"/>
      <c r="M45" s="15"/>
      <c r="N45" s="15"/>
      <c r="O45" s="15"/>
      <c r="P45" s="15"/>
      <c r="Q45" s="15"/>
      <c r="R45" s="15"/>
      <c r="S45" s="81"/>
      <c r="T45" s="81"/>
      <c r="U45" s="12"/>
      <c r="V45" s="12"/>
      <c r="W45" s="12"/>
      <c r="X45" s="12"/>
      <c r="Y45" s="12"/>
    </row>
    <row r="46" spans="1:25" ht="15" customHeight="1" x14ac:dyDescent="0.25">
      <c r="A46" s="36" t="s">
        <v>39</v>
      </c>
      <c r="B46" s="142"/>
      <c r="C46" s="142"/>
      <c r="D46" s="142"/>
      <c r="E46" s="142"/>
      <c r="F46" s="142"/>
      <c r="G46" s="142"/>
      <c r="H46" s="142"/>
      <c r="I46" s="143"/>
      <c r="J46" s="15"/>
      <c r="K46" s="89" t="s">
        <v>72</v>
      </c>
      <c r="L46" s="15" t="s">
        <v>73</v>
      </c>
      <c r="M46" s="15"/>
      <c r="N46" s="15"/>
      <c r="O46" s="15"/>
      <c r="P46" s="15"/>
      <c r="Q46" s="15"/>
      <c r="R46" s="15"/>
      <c r="S46" s="81"/>
      <c r="T46" s="81"/>
      <c r="U46" s="12"/>
      <c r="V46" s="12"/>
      <c r="W46" s="12"/>
      <c r="X46" s="12"/>
      <c r="Y46" s="12"/>
    </row>
    <row r="47" spans="1:25" hidden="1" x14ac:dyDescent="0.25">
      <c r="A47" s="33"/>
      <c r="B47" s="68"/>
      <c r="C47" s="68"/>
      <c r="D47" s="68"/>
      <c r="E47" s="68"/>
      <c r="F47" s="68"/>
      <c r="G47" s="68"/>
      <c r="H47" s="68"/>
      <c r="I47" s="69"/>
      <c r="J47" s="15"/>
      <c r="K47" s="89" t="s">
        <v>74</v>
      </c>
      <c r="L47" s="15"/>
      <c r="M47" s="15"/>
      <c r="N47" s="15"/>
      <c r="O47" s="15"/>
      <c r="P47" s="15"/>
      <c r="Q47" s="15"/>
      <c r="R47" s="15"/>
      <c r="S47" s="81"/>
      <c r="T47" s="81"/>
      <c r="U47" s="12"/>
      <c r="V47" s="12"/>
      <c r="W47" s="12"/>
      <c r="X47" s="12"/>
      <c r="Y47" s="12"/>
    </row>
    <row r="48" spans="1:25" hidden="1" x14ac:dyDescent="0.25">
      <c r="A48" s="33"/>
      <c r="B48" s="68"/>
      <c r="C48" s="68"/>
      <c r="D48" s="68"/>
      <c r="E48" s="68"/>
      <c r="F48" s="68"/>
      <c r="G48" s="68"/>
      <c r="H48" s="68"/>
      <c r="I48" s="69"/>
      <c r="J48" s="15"/>
      <c r="K48" s="89" t="s">
        <v>75</v>
      </c>
      <c r="L48" s="15"/>
      <c r="M48" s="15"/>
      <c r="N48" s="15"/>
      <c r="O48" s="15"/>
      <c r="P48" s="15"/>
      <c r="Q48" s="15"/>
      <c r="R48" s="15"/>
      <c r="S48" s="81"/>
      <c r="T48" s="81"/>
      <c r="U48" s="12"/>
      <c r="V48" s="12"/>
      <c r="W48" s="12"/>
      <c r="X48" s="12"/>
      <c r="Y48" s="12"/>
    </row>
    <row r="49" spans="1:25" hidden="1" x14ac:dyDescent="0.25">
      <c r="A49" s="33"/>
      <c r="B49" s="68"/>
      <c r="C49" s="68"/>
      <c r="D49" s="68"/>
      <c r="E49" s="68"/>
      <c r="F49" s="68"/>
      <c r="G49" s="68"/>
      <c r="H49" s="68"/>
      <c r="I49" s="69"/>
      <c r="J49" s="15"/>
      <c r="K49" s="89" t="s">
        <v>76</v>
      </c>
      <c r="L49" s="15"/>
      <c r="M49" s="15"/>
      <c r="N49" s="15"/>
      <c r="O49" s="15"/>
      <c r="P49" s="15"/>
      <c r="Q49" s="15"/>
      <c r="R49" s="15"/>
      <c r="S49" s="81"/>
      <c r="T49" s="81"/>
      <c r="U49" s="12"/>
      <c r="V49" s="12"/>
      <c r="W49" s="12"/>
      <c r="X49" s="12"/>
      <c r="Y49" s="12"/>
    </row>
    <row r="50" spans="1:25" hidden="1" x14ac:dyDescent="0.25">
      <c r="A50" s="33"/>
      <c r="B50" s="68"/>
      <c r="C50" s="68"/>
      <c r="D50" s="68"/>
      <c r="E50" s="68"/>
      <c r="F50" s="68"/>
      <c r="G50" s="68"/>
      <c r="H50" s="68"/>
      <c r="I50" s="69"/>
      <c r="J50" s="15"/>
      <c r="K50" s="89" t="s">
        <v>77</v>
      </c>
      <c r="L50" s="15"/>
      <c r="M50" s="15"/>
      <c r="N50" s="15"/>
      <c r="O50" s="15"/>
      <c r="P50" s="15"/>
      <c r="Q50" s="15"/>
      <c r="R50" s="15"/>
      <c r="S50" s="81"/>
      <c r="T50" s="81"/>
      <c r="U50" s="12"/>
      <c r="V50" s="12"/>
      <c r="W50" s="12"/>
      <c r="X50" s="12"/>
      <c r="Y50" s="12"/>
    </row>
    <row r="51" spans="1:25" ht="15.75" hidden="1" thickBot="1" x14ac:dyDescent="0.3">
      <c r="A51" s="38"/>
      <c r="B51" s="70"/>
      <c r="C51" s="70"/>
      <c r="D51" s="70"/>
      <c r="E51" s="70"/>
      <c r="F51" s="70"/>
      <c r="G51" s="70"/>
      <c r="H51" s="70"/>
      <c r="I51" s="71"/>
      <c r="J51" s="15"/>
      <c r="K51" s="89" t="s">
        <v>78</v>
      </c>
      <c r="L51" s="15"/>
      <c r="M51" s="15"/>
      <c r="N51" s="15"/>
      <c r="O51" s="15"/>
      <c r="P51" s="15"/>
      <c r="Q51" s="15"/>
      <c r="R51" s="15"/>
      <c r="S51" s="81"/>
      <c r="T51" s="81"/>
      <c r="U51" s="12"/>
      <c r="V51" s="12"/>
      <c r="W51" s="12"/>
      <c r="X51" s="12"/>
      <c r="Y51" s="12"/>
    </row>
    <row r="52" spans="1:25" ht="15.75" thickBot="1" x14ac:dyDescent="0.3">
      <c r="A52" s="33"/>
      <c r="E52" s="13"/>
      <c r="I52" s="34"/>
      <c r="J52" s="15"/>
      <c r="K52" s="85"/>
      <c r="L52" s="15"/>
      <c r="M52" s="15"/>
      <c r="N52" s="15"/>
      <c r="O52" s="15"/>
      <c r="P52" s="15"/>
      <c r="Q52" s="15"/>
      <c r="R52" s="15"/>
      <c r="S52" s="81"/>
      <c r="T52" s="81"/>
      <c r="U52" s="12"/>
      <c r="V52" s="12"/>
      <c r="W52" s="12"/>
      <c r="X52" s="12"/>
      <c r="Y52" s="12"/>
    </row>
    <row r="53" spans="1:25" ht="15.75" customHeight="1" x14ac:dyDescent="0.25">
      <c r="A53" s="49" t="s">
        <v>79</v>
      </c>
      <c r="B53" s="50"/>
      <c r="C53" s="50"/>
      <c r="D53" s="50"/>
      <c r="E53" s="51"/>
      <c r="F53" s="114" t="str">
        <f>IF(E40="","Enter estimate of PAR",IF(E40&gt;10,"High C or above",IF(E40&lt;1,"Very Low to Low",IF(AND($E$40&gt;=1,L40=1),"High C or above",IF(L40=0,"Please confirm if PAR is located within 1 km, 3 km or 5 km downstream of dam ","Significant")))))</f>
        <v>Enter estimate of PAR</v>
      </c>
      <c r="G53" s="115"/>
      <c r="H53" s="115"/>
      <c r="I53" s="116"/>
      <c r="J53" s="15" t="s">
        <v>80</v>
      </c>
      <c r="K53" s="85" t="s">
        <v>81</v>
      </c>
      <c r="L53" s="15"/>
      <c r="M53" s="15"/>
      <c r="N53" s="15"/>
      <c r="O53" s="15"/>
      <c r="P53" s="15"/>
      <c r="Q53" s="15"/>
      <c r="R53" s="15"/>
      <c r="S53" s="81"/>
      <c r="T53" s="81"/>
      <c r="U53" s="12"/>
      <c r="V53" s="12"/>
      <c r="W53" s="12"/>
      <c r="X53" s="12"/>
      <c r="Y53" s="12"/>
    </row>
    <row r="54" spans="1:25" ht="15.75" customHeight="1" x14ac:dyDescent="0.25">
      <c r="A54" s="33" t="s">
        <v>82</v>
      </c>
      <c r="F54" s="117"/>
      <c r="G54" s="118"/>
      <c r="H54" s="118"/>
      <c r="I54" s="119"/>
      <c r="J54" s="81"/>
      <c r="K54" s="82"/>
      <c r="L54" s="15"/>
      <c r="M54" s="15"/>
      <c r="N54" s="15"/>
      <c r="O54" s="15"/>
      <c r="P54" s="15"/>
      <c r="Q54" s="15"/>
      <c r="R54" s="15"/>
      <c r="S54" s="81"/>
      <c r="T54" s="81"/>
      <c r="U54" s="12"/>
      <c r="V54" s="12"/>
      <c r="W54" s="12"/>
      <c r="X54" s="12"/>
      <c r="Y54" s="12"/>
    </row>
    <row r="55" spans="1:25" ht="15.75" customHeight="1" thickBot="1" x14ac:dyDescent="0.3">
      <c r="A55" s="38"/>
      <c r="B55" s="39"/>
      <c r="C55" s="39"/>
      <c r="D55" s="39"/>
      <c r="E55" s="39"/>
      <c r="F55" s="120"/>
      <c r="G55" s="121"/>
      <c r="H55" s="121"/>
      <c r="I55" s="122"/>
      <c r="J55" s="81"/>
      <c r="K55" s="82"/>
      <c r="L55" s="81"/>
      <c r="M55" s="81"/>
      <c r="N55" s="81"/>
      <c r="O55" s="81"/>
      <c r="P55" s="81"/>
      <c r="Q55" s="81"/>
      <c r="R55" s="81"/>
      <c r="S55" s="81"/>
      <c r="T55" s="81"/>
      <c r="U55" s="12"/>
      <c r="V55" s="12"/>
      <c r="W55" s="12"/>
      <c r="X55" s="12"/>
      <c r="Y55" s="12"/>
    </row>
    <row r="56" spans="1:25" x14ac:dyDescent="0.25">
      <c r="J56" s="12"/>
      <c r="K56" s="67"/>
      <c r="L56" s="12"/>
      <c r="M56" s="12"/>
      <c r="N56" s="12"/>
      <c r="O56" s="12"/>
      <c r="P56" s="12"/>
      <c r="Q56" s="12"/>
      <c r="R56" s="12"/>
      <c r="S56" s="12"/>
      <c r="T56" s="12"/>
      <c r="U56" s="15"/>
      <c r="V56" s="12"/>
      <c r="W56" s="12"/>
    </row>
    <row r="57" spans="1:25" x14ac:dyDescent="0.25">
      <c r="J57" s="12"/>
      <c r="K57" s="12"/>
      <c r="L57" s="12"/>
      <c r="M57" s="12"/>
      <c r="N57" s="12"/>
      <c r="O57" s="12"/>
      <c r="P57" s="12"/>
      <c r="Q57" s="12"/>
      <c r="R57" s="12"/>
      <c r="S57" s="12"/>
      <c r="T57" s="12"/>
      <c r="U57" s="15"/>
      <c r="V57" s="12"/>
      <c r="W57" s="12"/>
    </row>
    <row r="58" spans="1:25" x14ac:dyDescent="0.25">
      <c r="J58" s="15"/>
      <c r="K58" s="15"/>
      <c r="L58" s="15"/>
      <c r="M58" s="15"/>
      <c r="N58" s="15"/>
      <c r="O58" s="15"/>
      <c r="P58" s="15"/>
      <c r="Q58" s="15"/>
      <c r="R58" s="15"/>
      <c r="S58" s="15"/>
      <c r="T58" s="15"/>
      <c r="U58" s="15"/>
      <c r="V58" s="12"/>
      <c r="W58" s="12"/>
    </row>
    <row r="59" spans="1:25" x14ac:dyDescent="0.25">
      <c r="J59" s="15"/>
      <c r="K59" s="15"/>
      <c r="L59" s="15"/>
      <c r="M59" s="15"/>
      <c r="N59" s="15"/>
      <c r="O59" s="15"/>
      <c r="P59" s="15"/>
      <c r="Q59" s="15"/>
      <c r="R59" s="15"/>
      <c r="S59" s="15"/>
      <c r="T59" s="15"/>
      <c r="U59" s="15"/>
      <c r="V59" s="12"/>
      <c r="W59" s="12"/>
    </row>
    <row r="60" spans="1:25" x14ac:dyDescent="0.25">
      <c r="J60" s="12"/>
      <c r="K60" s="12"/>
      <c r="L60" s="12"/>
      <c r="M60" s="12"/>
      <c r="N60" s="12"/>
      <c r="O60" s="12"/>
      <c r="P60" s="12"/>
      <c r="Q60" s="12"/>
      <c r="R60" s="12"/>
      <c r="S60" s="12"/>
      <c r="T60" s="12"/>
      <c r="U60" s="12"/>
      <c r="V60" s="12"/>
      <c r="W60" s="12"/>
    </row>
    <row r="61" spans="1:25" x14ac:dyDescent="0.25">
      <c r="J61" s="12"/>
      <c r="K61" s="12"/>
      <c r="L61" s="12"/>
      <c r="M61" s="12"/>
      <c r="N61" s="12"/>
      <c r="O61" s="12"/>
      <c r="P61" s="12"/>
      <c r="Q61" s="12"/>
      <c r="R61" s="12"/>
      <c r="S61" s="12"/>
      <c r="T61" s="12"/>
      <c r="U61" s="12"/>
      <c r="V61" s="12"/>
      <c r="W61" s="12"/>
    </row>
    <row r="62" spans="1:25" x14ac:dyDescent="0.25">
      <c r="J62" s="12"/>
      <c r="K62" s="12"/>
      <c r="L62" s="12"/>
      <c r="M62" s="12"/>
      <c r="N62" s="12"/>
      <c r="O62" s="12"/>
      <c r="P62" s="12"/>
      <c r="Q62" s="12"/>
      <c r="R62" s="12"/>
      <c r="S62" s="12"/>
      <c r="T62" s="12"/>
      <c r="U62" s="12"/>
      <c r="V62" s="12"/>
      <c r="W62" s="12"/>
    </row>
    <row r="63" spans="1:25" x14ac:dyDescent="0.25">
      <c r="J63" s="12"/>
      <c r="K63" s="12"/>
      <c r="L63" s="12"/>
      <c r="M63" s="12"/>
      <c r="N63" s="12"/>
      <c r="O63" s="12"/>
      <c r="P63" s="12"/>
      <c r="Q63" s="12"/>
      <c r="R63" s="12"/>
      <c r="S63" s="12"/>
    </row>
  </sheetData>
  <sheetProtection sheet="1" objects="1" scenarios="1" formatCells="0" formatColumns="0" selectLockedCells="1"/>
  <dataConsolidate/>
  <mergeCells count="26">
    <mergeCell ref="F53:I55"/>
    <mergeCell ref="E44:H44"/>
    <mergeCell ref="A21:D21"/>
    <mergeCell ref="B46:I46"/>
    <mergeCell ref="A44:D44"/>
    <mergeCell ref="E40:F40"/>
    <mergeCell ref="A43:C43"/>
    <mergeCell ref="A40:D40"/>
    <mergeCell ref="A42:D42"/>
    <mergeCell ref="E36:H36"/>
    <mergeCell ref="A4:I4"/>
    <mergeCell ref="A41:D41"/>
    <mergeCell ref="C8:E8"/>
    <mergeCell ref="C16:D16"/>
    <mergeCell ref="E24:F24"/>
    <mergeCell ref="A36:D36"/>
    <mergeCell ref="E34:F34"/>
    <mergeCell ref="A19:D19"/>
    <mergeCell ref="D13:E13"/>
    <mergeCell ref="C7:D7"/>
    <mergeCell ref="C12:E12"/>
    <mergeCell ref="A35:C35"/>
    <mergeCell ref="A34:D34"/>
    <mergeCell ref="A24:D24"/>
    <mergeCell ref="E21:H21"/>
    <mergeCell ref="B26:I26"/>
  </mergeCells>
  <phoneticPr fontId="20" type="noConversion"/>
  <conditionalFormatting sqref="A36:D36">
    <cfRule type="expression" dxfId="10" priority="33" stopIfTrue="1">
      <formula>$L$35=8</formula>
    </cfRule>
  </conditionalFormatting>
  <conditionalFormatting sqref="A44:D44">
    <cfRule type="expression" dxfId="9" priority="36" stopIfTrue="1">
      <formula>$L$43=8</formula>
    </cfRule>
  </conditionalFormatting>
  <conditionalFormatting sqref="A42:D42">
    <cfRule type="expression" dxfId="8" priority="3" stopIfTrue="1">
      <formula>$E$34&gt;10</formula>
    </cfRule>
    <cfRule type="expression" dxfId="7" priority="4" stopIfTrue="1">
      <formula>$E$34&gt;0</formula>
    </cfRule>
  </conditionalFormatting>
  <conditionalFormatting sqref="A41">
    <cfRule type="expression" dxfId="6" priority="1" stopIfTrue="1">
      <formula>$E$40&gt;10</formula>
    </cfRule>
    <cfRule type="expression" dxfId="5" priority="2" stopIfTrue="1">
      <formula>$E$40&gt;0</formula>
    </cfRule>
  </conditionalFormatting>
  <dataValidations count="4">
    <dataValidation type="whole" allowBlank="1" showErrorMessage="1" error="The Service ID entered is not valid. Please enter a number." sqref="C12:E12" xr:uid="{1126F5A2-4DCC-4B56-BD63-23954C44DF19}">
      <formula1>0</formula1>
      <formula2>99999999999999</formula2>
    </dataValidation>
    <dataValidation type="decimal" allowBlank="1" showErrorMessage="1" error="The dam volume entered is not valid. Please enter a volume between 0 and 500 ML." sqref="C16:D16" xr:uid="{40086BB1-704E-4ACC-81D7-A095167F9F35}">
      <formula1>0</formula1>
      <formula2>500</formula2>
    </dataValidation>
    <dataValidation type="decimal" allowBlank="1" showErrorMessage="1" error="The extent entered is not valid. Please enter a number." sqref="E24:F24" xr:uid="{94116244-9955-43AD-B06C-612A19B551C5}">
      <formula1>0</formula1>
      <formula2>99999999999999</formula2>
    </dataValidation>
    <dataValidation type="decimal" allowBlank="1" showInputMessage="1" showErrorMessage="1" error="The PAR entered is not valid. Please enter a number." sqref="E34:F34 E42:F42" xr:uid="{39771554-DC7C-45E9-941C-6307A8783381}">
      <formula1>0</formula1>
      <formula2>99999999999999</formula2>
    </dataValidation>
  </dataValidations>
  <printOptions horizontalCentered="1"/>
  <pageMargins left="0.3" right="0.3" top="0.3" bottom="0.4" header="0.31496062992126" footer="0.05"/>
  <pageSetup paperSize="9" orientation="portrait" horizontalDpi="4294967293" verticalDpi="4294967293" r:id="rId1"/>
  <headerFooter>
    <oddFooter>&amp;RPrinted &amp;D&amp;C&amp;1#&amp;"Calibri"&amp;12&amp;K000000OFFICIAL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11" r:id="rId4" name="Option Button 87">
              <controlPr defaultSize="0" autoFill="0" autoLine="0" autoPict="0">
                <anchor moveWithCells="1">
                  <from>
                    <xdr:col>4</xdr:col>
                    <xdr:colOff>66675</xdr:colOff>
                    <xdr:row>40</xdr:row>
                    <xdr:rowOff>180975</xdr:rowOff>
                  </from>
                  <to>
                    <xdr:col>4</xdr:col>
                    <xdr:colOff>561975</xdr:colOff>
                    <xdr:row>40</xdr:row>
                    <xdr:rowOff>409575</xdr:rowOff>
                  </to>
                </anchor>
              </controlPr>
            </control>
          </mc:Choice>
        </mc:AlternateContent>
        <mc:AlternateContent xmlns:mc="http://schemas.openxmlformats.org/markup-compatibility/2006">
          <mc:Choice Requires="x14">
            <control shapeId="1112" r:id="rId5" name="Option Button 88">
              <controlPr defaultSize="0" autoFill="0" autoLine="0" autoPict="0">
                <anchor moveWithCells="1">
                  <from>
                    <xdr:col>5</xdr:col>
                    <xdr:colOff>133350</xdr:colOff>
                    <xdr:row>40</xdr:row>
                    <xdr:rowOff>180975</xdr:rowOff>
                  </from>
                  <to>
                    <xdr:col>5</xdr:col>
                    <xdr:colOff>552450</xdr:colOff>
                    <xdr:row>40</xdr:row>
                    <xdr:rowOff>400050</xdr:rowOff>
                  </to>
                </anchor>
              </controlPr>
            </control>
          </mc:Choice>
        </mc:AlternateContent>
        <mc:AlternateContent xmlns:mc="http://schemas.openxmlformats.org/markup-compatibility/2006">
          <mc:Choice Requires="x14">
            <control shapeId="1321" r:id="rId6" name="Button 297">
              <controlPr defaultSize="0" print="0" autoFill="0" autoPict="0" macro="[0]!Add_Dam">
                <anchor moveWithCells="1" sizeWithCells="1">
                  <from>
                    <xdr:col>0</xdr:col>
                    <xdr:colOff>190500</xdr:colOff>
                    <xdr:row>0</xdr:row>
                    <xdr:rowOff>0</xdr:rowOff>
                  </from>
                  <to>
                    <xdr:col>2</xdr:col>
                    <xdr:colOff>95250</xdr:colOff>
                    <xdr:row>0</xdr:row>
                    <xdr:rowOff>0</xdr:rowOff>
                  </to>
                </anchor>
              </controlPr>
            </control>
          </mc:Choice>
        </mc:AlternateContent>
        <mc:AlternateContent xmlns:mc="http://schemas.openxmlformats.org/markup-compatibility/2006">
          <mc:Choice Requires="x14">
            <control shapeId="1322" r:id="rId7" name="Button 298">
              <controlPr defaultSize="0" print="0" autoFill="0" autoPict="0" macro="[0]!Add_Dam">
                <anchor moveWithCells="1" sizeWithCells="1">
                  <from>
                    <xdr:col>2</xdr:col>
                    <xdr:colOff>600075</xdr:colOff>
                    <xdr:row>0</xdr:row>
                    <xdr:rowOff>0</xdr:rowOff>
                  </from>
                  <to>
                    <xdr:col>4</xdr:col>
                    <xdr:colOff>504825</xdr:colOff>
                    <xdr:row>0</xdr:row>
                    <xdr:rowOff>0</xdr:rowOff>
                  </to>
                </anchor>
              </controlPr>
            </control>
          </mc:Choice>
        </mc:AlternateContent>
        <mc:AlternateContent xmlns:mc="http://schemas.openxmlformats.org/markup-compatibility/2006">
          <mc:Choice Requires="x14">
            <control shapeId="1323" r:id="rId8" name="Button 299">
              <controlPr defaultSize="0" print="0" autoFill="0" autoPict="0" macro="[0]!Add_Dam">
                <anchor moveWithCells="1" sizeWithCells="1">
                  <from>
                    <xdr:col>5</xdr:col>
                    <xdr:colOff>523875</xdr:colOff>
                    <xdr:row>0</xdr:row>
                    <xdr:rowOff>0</xdr:rowOff>
                  </from>
                  <to>
                    <xdr:col>7</xdr:col>
                    <xdr:colOff>428625</xdr:colOff>
                    <xdr:row>0</xdr:row>
                    <xdr:rowOff>0</xdr:rowOff>
                  </to>
                </anchor>
              </controlPr>
            </control>
          </mc:Choice>
        </mc:AlternateContent>
        <mc:AlternateContent xmlns:mc="http://schemas.openxmlformats.org/markup-compatibility/2006">
          <mc:Choice Requires="x14">
            <control shapeId="1324" r:id="rId9" name="Button 300">
              <controlPr defaultSize="0" print="0" autoFill="0" autoPict="0" macro="[0]!Add_Dam">
                <anchor moveWithCells="1" sizeWithCells="1">
                  <from>
                    <xdr:col>8</xdr:col>
                    <xdr:colOff>333375</xdr:colOff>
                    <xdr:row>0</xdr:row>
                    <xdr:rowOff>0</xdr:rowOff>
                  </from>
                  <to>
                    <xdr:col>12</xdr:col>
                    <xdr:colOff>238125</xdr:colOff>
                    <xdr:row>0</xdr:row>
                    <xdr:rowOff>0</xdr:rowOff>
                  </to>
                </anchor>
              </controlPr>
            </control>
          </mc:Choice>
        </mc:AlternateContent>
        <mc:AlternateContent xmlns:mc="http://schemas.openxmlformats.org/markup-compatibility/2006">
          <mc:Choice Requires="x14">
            <control shapeId="1325" r:id="rId10" name="Button 301">
              <controlPr defaultSize="0" print="0" autoFill="0" autoPict="0" macro="[0]!Add_Dam">
                <anchor moveWithCells="1" sizeWithCells="1">
                  <from>
                    <xdr:col>13</xdr:col>
                    <xdr:colOff>85725</xdr:colOff>
                    <xdr:row>0</xdr:row>
                    <xdr:rowOff>0</xdr:rowOff>
                  </from>
                  <to>
                    <xdr:col>14</xdr:col>
                    <xdr:colOff>600075</xdr:colOff>
                    <xdr:row>0</xdr:row>
                    <xdr:rowOff>0</xdr:rowOff>
                  </to>
                </anchor>
              </controlPr>
            </control>
          </mc:Choice>
        </mc:AlternateContent>
        <mc:AlternateContent xmlns:mc="http://schemas.openxmlformats.org/markup-compatibility/2006">
          <mc:Choice Requires="x14">
            <control shapeId="1335" r:id="rId11" name="Drop Down 311">
              <controlPr locked="0" defaultSize="0" autoLine="0" autoPict="0">
                <anchor moveWithCells="1">
                  <from>
                    <xdr:col>4</xdr:col>
                    <xdr:colOff>0</xdr:colOff>
                    <xdr:row>18</xdr:row>
                    <xdr:rowOff>9525</xdr:rowOff>
                  </from>
                  <to>
                    <xdr:col>7</xdr:col>
                    <xdr:colOff>0</xdr:colOff>
                    <xdr:row>19</xdr:row>
                    <xdr:rowOff>19050</xdr:rowOff>
                  </to>
                </anchor>
              </controlPr>
            </control>
          </mc:Choice>
        </mc:AlternateContent>
        <mc:AlternateContent xmlns:mc="http://schemas.openxmlformats.org/markup-compatibility/2006">
          <mc:Choice Requires="x14">
            <control shapeId="1359" r:id="rId12" name="Button 335">
              <controlPr defaultSize="0" print="0" autoFill="0" autoPict="0" macro="[0]!InputHome">
                <anchor moveWithCells="1" sizeWithCells="1">
                  <from>
                    <xdr:col>0</xdr:col>
                    <xdr:colOff>171450</xdr:colOff>
                    <xdr:row>1</xdr:row>
                    <xdr:rowOff>114300</xdr:rowOff>
                  </from>
                  <to>
                    <xdr:col>1</xdr:col>
                    <xdr:colOff>523875</xdr:colOff>
                    <xdr:row>2</xdr:row>
                    <xdr:rowOff>142875</xdr:rowOff>
                  </to>
                </anchor>
              </controlPr>
            </control>
          </mc:Choice>
        </mc:AlternateContent>
        <mc:AlternateContent xmlns:mc="http://schemas.openxmlformats.org/markup-compatibility/2006">
          <mc:Choice Requires="x14">
            <control shapeId="1360" r:id="rId13" name="Button 336">
              <controlPr defaultSize="0" print="0" autoFill="0" autoPict="0" macro="[0]!InputHelp">
                <anchor moveWithCells="1" sizeWithCells="1">
                  <from>
                    <xdr:col>1</xdr:col>
                    <xdr:colOff>666750</xdr:colOff>
                    <xdr:row>1</xdr:row>
                    <xdr:rowOff>114300</xdr:rowOff>
                  </from>
                  <to>
                    <xdr:col>3</xdr:col>
                    <xdr:colOff>342900</xdr:colOff>
                    <xdr:row>2</xdr:row>
                    <xdr:rowOff>142875</xdr:rowOff>
                  </to>
                </anchor>
              </controlPr>
            </control>
          </mc:Choice>
        </mc:AlternateContent>
        <mc:AlternateContent xmlns:mc="http://schemas.openxmlformats.org/markup-compatibility/2006">
          <mc:Choice Requires="x14">
            <control shapeId="1361" r:id="rId14" name="Button 337">
              <controlPr defaultSize="0" print="0" autoFill="0" autoPict="0" macro="[0]!SaveNewDam">
                <anchor moveWithCells="1" sizeWithCells="1">
                  <from>
                    <xdr:col>6</xdr:col>
                    <xdr:colOff>295275</xdr:colOff>
                    <xdr:row>1</xdr:row>
                    <xdr:rowOff>114300</xdr:rowOff>
                  </from>
                  <to>
                    <xdr:col>8</xdr:col>
                    <xdr:colOff>171450</xdr:colOff>
                    <xdr:row>2</xdr:row>
                    <xdr:rowOff>142875</xdr:rowOff>
                  </to>
                </anchor>
              </controlPr>
            </control>
          </mc:Choice>
        </mc:AlternateContent>
        <mc:AlternateContent xmlns:mc="http://schemas.openxmlformats.org/markup-compatibility/2006">
          <mc:Choice Requires="x14">
            <control shapeId="1362" r:id="rId15" name="Button 338">
              <controlPr defaultSize="0" print="0" autoFill="0" autoPict="0" macro="[0]!AddNewDam">
                <anchor moveWithCells="1" sizeWithCells="1">
                  <from>
                    <xdr:col>8</xdr:col>
                    <xdr:colOff>419100</xdr:colOff>
                    <xdr:row>1</xdr:row>
                    <xdr:rowOff>114300</xdr:rowOff>
                  </from>
                  <to>
                    <xdr:col>10</xdr:col>
                    <xdr:colOff>0</xdr:colOff>
                    <xdr:row>2</xdr:row>
                    <xdr:rowOff>142875</xdr:rowOff>
                  </to>
                </anchor>
              </controlPr>
            </control>
          </mc:Choice>
        </mc:AlternateContent>
        <mc:AlternateContent xmlns:mc="http://schemas.openxmlformats.org/markup-compatibility/2006">
          <mc:Choice Requires="x14">
            <control shapeId="1363" r:id="rId16" name="Button 339">
              <controlPr defaultSize="0" print="0" autoFill="0" autoPict="0" macro="[0]!PrintNewRecord">
                <anchor moveWithCells="1" sizeWithCells="1">
                  <from>
                    <xdr:col>3</xdr:col>
                    <xdr:colOff>466725</xdr:colOff>
                    <xdr:row>1</xdr:row>
                    <xdr:rowOff>114300</xdr:rowOff>
                  </from>
                  <to>
                    <xdr:col>6</xdr:col>
                    <xdr:colOff>19050</xdr:colOff>
                    <xdr:row>2</xdr:row>
                    <xdr:rowOff>142875</xdr:rowOff>
                  </to>
                </anchor>
              </controlPr>
            </control>
          </mc:Choice>
        </mc:AlternateContent>
        <mc:AlternateContent xmlns:mc="http://schemas.openxmlformats.org/markup-compatibility/2006">
          <mc:Choice Requires="x14">
            <control shapeId="1364" r:id="rId17" name="Button 340">
              <controlPr defaultSize="0" print="0" autoFill="0" autoPict="0" macro="[0]!InputRetrieve">
                <anchor moveWithCells="1" sizeWithCells="1">
                  <from>
                    <xdr:col>10</xdr:col>
                    <xdr:colOff>152400</xdr:colOff>
                    <xdr:row>1</xdr:row>
                    <xdr:rowOff>114300</xdr:rowOff>
                  </from>
                  <to>
                    <xdr:col>13</xdr:col>
                    <xdr:colOff>361950</xdr:colOff>
                    <xdr:row>2</xdr:row>
                    <xdr:rowOff>142875</xdr:rowOff>
                  </to>
                </anchor>
              </controlPr>
            </control>
          </mc:Choice>
        </mc:AlternateContent>
        <mc:AlternateContent xmlns:mc="http://schemas.openxmlformats.org/markup-compatibility/2006">
          <mc:Choice Requires="x14">
            <control shapeId="1365" r:id="rId18" name="Button 341">
              <controlPr defaultSize="0" print="0" autoFill="0" autoPict="0" macro="[0]!ClearEntry.ClearEntry">
                <anchor moveWithCells="1" sizeWithCells="1">
                  <from>
                    <xdr:col>13</xdr:col>
                    <xdr:colOff>514350</xdr:colOff>
                    <xdr:row>1</xdr:row>
                    <xdr:rowOff>114300</xdr:rowOff>
                  </from>
                  <to>
                    <xdr:col>16</xdr:col>
                    <xdr:colOff>428625</xdr:colOff>
                    <xdr:row>2</xdr:row>
                    <xdr:rowOff>142875</xdr:rowOff>
                  </to>
                </anchor>
              </controlPr>
            </control>
          </mc:Choice>
        </mc:AlternateContent>
        <mc:AlternateContent xmlns:mc="http://schemas.openxmlformats.org/markup-compatibility/2006">
          <mc:Choice Requires="x14">
            <control shapeId="1903" r:id="rId19" name="Check Box 879">
              <controlPr defaultSize="0" autoFill="0" autoLine="0" autoPict="0" altText="Questionnaire: _x000a_Section 6">
                <anchor moveWithCells="1">
                  <from>
                    <xdr:col>3</xdr:col>
                    <xdr:colOff>76200</xdr:colOff>
                    <xdr:row>41</xdr:row>
                    <xdr:rowOff>47625</xdr:rowOff>
                  </from>
                  <to>
                    <xdr:col>5</xdr:col>
                    <xdr:colOff>152400</xdr:colOff>
                    <xdr:row>42</xdr:row>
                    <xdr:rowOff>76200</xdr:rowOff>
                  </to>
                </anchor>
              </controlPr>
            </control>
          </mc:Choice>
        </mc:AlternateContent>
        <mc:AlternateContent xmlns:mc="http://schemas.openxmlformats.org/markup-compatibility/2006">
          <mc:Choice Requires="x14">
            <control shapeId="1905" r:id="rId20" name="Check Box 881">
              <controlPr defaultSize="0" autoFill="0" autoLine="0" autoPict="0">
                <anchor moveWithCells="1">
                  <from>
                    <xdr:col>5</xdr:col>
                    <xdr:colOff>152400</xdr:colOff>
                    <xdr:row>42</xdr:row>
                    <xdr:rowOff>76200</xdr:rowOff>
                  </from>
                  <to>
                    <xdr:col>7</xdr:col>
                    <xdr:colOff>161925</xdr:colOff>
                    <xdr:row>42</xdr:row>
                    <xdr:rowOff>295275</xdr:rowOff>
                  </to>
                </anchor>
              </controlPr>
            </control>
          </mc:Choice>
        </mc:AlternateContent>
        <mc:AlternateContent xmlns:mc="http://schemas.openxmlformats.org/markup-compatibility/2006">
          <mc:Choice Requires="x14">
            <control shapeId="1906" r:id="rId21" name="Check Box 882">
              <controlPr defaultSize="0" autoFill="0" autoLine="0" autoPict="0">
                <anchor moveWithCells="1">
                  <from>
                    <xdr:col>5</xdr:col>
                    <xdr:colOff>152400</xdr:colOff>
                    <xdr:row>41</xdr:row>
                    <xdr:rowOff>47625</xdr:rowOff>
                  </from>
                  <to>
                    <xdr:col>7</xdr:col>
                    <xdr:colOff>381000</xdr:colOff>
                    <xdr:row>42</xdr:row>
                    <xdr:rowOff>76200</xdr:rowOff>
                  </to>
                </anchor>
              </controlPr>
            </control>
          </mc:Choice>
        </mc:AlternateContent>
        <mc:AlternateContent xmlns:mc="http://schemas.openxmlformats.org/markup-compatibility/2006">
          <mc:Choice Requires="x14">
            <control shapeId="1907" r:id="rId22" name="Check Box 883">
              <controlPr defaultSize="0" autoFill="0" autoLine="0" autoPict="0">
                <anchor moveWithCells="1">
                  <from>
                    <xdr:col>3</xdr:col>
                    <xdr:colOff>76200</xdr:colOff>
                    <xdr:row>42</xdr:row>
                    <xdr:rowOff>295275</xdr:rowOff>
                  </from>
                  <to>
                    <xdr:col>4</xdr:col>
                    <xdr:colOff>361950</xdr:colOff>
                    <xdr:row>42</xdr:row>
                    <xdr:rowOff>504825</xdr:rowOff>
                  </to>
                </anchor>
              </controlPr>
            </control>
          </mc:Choice>
        </mc:AlternateContent>
        <mc:AlternateContent xmlns:mc="http://schemas.openxmlformats.org/markup-compatibility/2006">
          <mc:Choice Requires="x14">
            <control shapeId="1908" r:id="rId23" name="Check Box 884">
              <controlPr defaultSize="0" autoFill="0" autoLine="0" autoPict="0">
                <anchor moveWithCells="1">
                  <from>
                    <xdr:col>3</xdr:col>
                    <xdr:colOff>76200</xdr:colOff>
                    <xdr:row>42</xdr:row>
                    <xdr:rowOff>76200</xdr:rowOff>
                  </from>
                  <to>
                    <xdr:col>5</xdr:col>
                    <xdr:colOff>85725</xdr:colOff>
                    <xdr:row>42</xdr:row>
                    <xdr:rowOff>295275</xdr:rowOff>
                  </to>
                </anchor>
              </controlPr>
            </control>
          </mc:Choice>
        </mc:AlternateContent>
        <mc:AlternateContent xmlns:mc="http://schemas.openxmlformats.org/markup-compatibility/2006">
          <mc:Choice Requires="x14">
            <control shapeId="1909" r:id="rId24" name="Check Box 885">
              <controlPr defaultSize="0" autoFill="0" autoLine="0" autoPict="0">
                <anchor moveWithCells="1">
                  <from>
                    <xdr:col>5</xdr:col>
                    <xdr:colOff>152400</xdr:colOff>
                    <xdr:row>42</xdr:row>
                    <xdr:rowOff>295275</xdr:rowOff>
                  </from>
                  <to>
                    <xdr:col>7</xdr:col>
                    <xdr:colOff>504825</xdr:colOff>
                    <xdr:row>42</xdr:row>
                    <xdr:rowOff>514350</xdr:rowOff>
                  </to>
                </anchor>
              </controlPr>
            </control>
          </mc:Choice>
        </mc:AlternateContent>
        <mc:AlternateContent xmlns:mc="http://schemas.openxmlformats.org/markup-compatibility/2006">
          <mc:Choice Requires="x14">
            <control shapeId="1910" r:id="rId25" name="Check Box 886">
              <controlPr defaultSize="0" autoFill="0" autoLine="0" autoPict="0">
                <anchor moveWithCells="1">
                  <from>
                    <xdr:col>3</xdr:col>
                    <xdr:colOff>76200</xdr:colOff>
                    <xdr:row>42</xdr:row>
                    <xdr:rowOff>504825</xdr:rowOff>
                  </from>
                  <to>
                    <xdr:col>3</xdr:col>
                    <xdr:colOff>552450</xdr:colOff>
                    <xdr:row>43</xdr:row>
                    <xdr:rowOff>180975</xdr:rowOff>
                  </to>
                </anchor>
              </controlPr>
            </control>
          </mc:Choice>
        </mc:AlternateContent>
        <mc:AlternateContent xmlns:mc="http://schemas.openxmlformats.org/markup-compatibility/2006">
          <mc:Choice Requires="x14">
            <control shapeId="43280" r:id="rId26" name="Check Box 1296">
              <controlPr defaultSize="0" autoFill="0" autoLine="0" autoPict="0" altText="Questionnaire: _x000a_Section 6">
                <anchor moveWithCells="1">
                  <from>
                    <xdr:col>3</xdr:col>
                    <xdr:colOff>76200</xdr:colOff>
                    <xdr:row>34</xdr:row>
                    <xdr:rowOff>152400</xdr:rowOff>
                  </from>
                  <to>
                    <xdr:col>5</xdr:col>
                    <xdr:colOff>152400</xdr:colOff>
                    <xdr:row>34</xdr:row>
                    <xdr:rowOff>371475</xdr:rowOff>
                  </to>
                </anchor>
              </controlPr>
            </control>
          </mc:Choice>
        </mc:AlternateContent>
        <mc:AlternateContent xmlns:mc="http://schemas.openxmlformats.org/markup-compatibility/2006">
          <mc:Choice Requires="x14">
            <control shapeId="43281" r:id="rId27" name="Check Box 1297">
              <controlPr defaultSize="0" autoFill="0" autoLine="0" autoPict="0">
                <anchor moveWithCells="1">
                  <from>
                    <xdr:col>5</xdr:col>
                    <xdr:colOff>152400</xdr:colOff>
                    <xdr:row>34</xdr:row>
                    <xdr:rowOff>371475</xdr:rowOff>
                  </from>
                  <to>
                    <xdr:col>7</xdr:col>
                    <xdr:colOff>161925</xdr:colOff>
                    <xdr:row>34</xdr:row>
                    <xdr:rowOff>590550</xdr:rowOff>
                  </to>
                </anchor>
              </controlPr>
            </control>
          </mc:Choice>
        </mc:AlternateContent>
        <mc:AlternateContent xmlns:mc="http://schemas.openxmlformats.org/markup-compatibility/2006">
          <mc:Choice Requires="x14">
            <control shapeId="43282" r:id="rId28" name="Check Box 1298">
              <controlPr defaultSize="0" autoFill="0" autoLine="0" autoPict="0">
                <anchor moveWithCells="1">
                  <from>
                    <xdr:col>5</xdr:col>
                    <xdr:colOff>152400</xdr:colOff>
                    <xdr:row>34</xdr:row>
                    <xdr:rowOff>152400</xdr:rowOff>
                  </from>
                  <to>
                    <xdr:col>7</xdr:col>
                    <xdr:colOff>381000</xdr:colOff>
                    <xdr:row>34</xdr:row>
                    <xdr:rowOff>371475</xdr:rowOff>
                  </to>
                </anchor>
              </controlPr>
            </control>
          </mc:Choice>
        </mc:AlternateContent>
        <mc:AlternateContent xmlns:mc="http://schemas.openxmlformats.org/markup-compatibility/2006">
          <mc:Choice Requires="x14">
            <control shapeId="43283" r:id="rId29" name="Check Box 1299">
              <controlPr defaultSize="0" autoFill="0" autoLine="0" autoPict="0">
                <anchor moveWithCells="1">
                  <from>
                    <xdr:col>3</xdr:col>
                    <xdr:colOff>76200</xdr:colOff>
                    <xdr:row>34</xdr:row>
                    <xdr:rowOff>590550</xdr:rowOff>
                  </from>
                  <to>
                    <xdr:col>4</xdr:col>
                    <xdr:colOff>361950</xdr:colOff>
                    <xdr:row>34</xdr:row>
                    <xdr:rowOff>800100</xdr:rowOff>
                  </to>
                </anchor>
              </controlPr>
            </control>
          </mc:Choice>
        </mc:AlternateContent>
        <mc:AlternateContent xmlns:mc="http://schemas.openxmlformats.org/markup-compatibility/2006">
          <mc:Choice Requires="x14">
            <control shapeId="43284" r:id="rId30" name="Check Box 1300">
              <controlPr defaultSize="0" autoFill="0" autoLine="0" autoPict="0">
                <anchor moveWithCells="1">
                  <from>
                    <xdr:col>3</xdr:col>
                    <xdr:colOff>76200</xdr:colOff>
                    <xdr:row>34</xdr:row>
                    <xdr:rowOff>371475</xdr:rowOff>
                  </from>
                  <to>
                    <xdr:col>5</xdr:col>
                    <xdr:colOff>85725</xdr:colOff>
                    <xdr:row>34</xdr:row>
                    <xdr:rowOff>590550</xdr:rowOff>
                  </to>
                </anchor>
              </controlPr>
            </control>
          </mc:Choice>
        </mc:AlternateContent>
        <mc:AlternateContent xmlns:mc="http://schemas.openxmlformats.org/markup-compatibility/2006">
          <mc:Choice Requires="x14">
            <control shapeId="43285" r:id="rId31" name="Check Box 1301">
              <controlPr defaultSize="0" autoFill="0" autoLine="0" autoPict="0">
                <anchor moveWithCells="1">
                  <from>
                    <xdr:col>5</xdr:col>
                    <xdr:colOff>152400</xdr:colOff>
                    <xdr:row>34</xdr:row>
                    <xdr:rowOff>590550</xdr:rowOff>
                  </from>
                  <to>
                    <xdr:col>7</xdr:col>
                    <xdr:colOff>504825</xdr:colOff>
                    <xdr:row>34</xdr:row>
                    <xdr:rowOff>809625</xdr:rowOff>
                  </to>
                </anchor>
              </controlPr>
            </control>
          </mc:Choice>
        </mc:AlternateContent>
        <mc:AlternateContent xmlns:mc="http://schemas.openxmlformats.org/markup-compatibility/2006">
          <mc:Choice Requires="x14">
            <control shapeId="43286" r:id="rId32" name="Check Box 1302">
              <controlPr defaultSize="0" autoFill="0" autoLine="0" autoPict="0">
                <anchor moveWithCells="1">
                  <from>
                    <xdr:col>3</xdr:col>
                    <xdr:colOff>76200</xdr:colOff>
                    <xdr:row>34</xdr:row>
                    <xdr:rowOff>800100</xdr:rowOff>
                  </from>
                  <to>
                    <xdr:col>3</xdr:col>
                    <xdr:colOff>552450</xdr:colOff>
                    <xdr:row>36</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5F4F-1917-4482-9507-04327E066C1C}">
  <sheetPr codeName="Sheet5">
    <pageSetUpPr fitToPage="1"/>
  </sheetPr>
  <dimension ref="A1:Y59"/>
  <sheetViews>
    <sheetView zoomScaleNormal="100" zoomScaleSheetLayoutView="85" workbookViewId="0">
      <pane ySplit="3" topLeftCell="A4" activePane="bottomLeft" state="frozen"/>
      <selection pane="bottomLeft" activeCell="E44" sqref="E44:H44"/>
    </sheetView>
  </sheetViews>
  <sheetFormatPr defaultColWidth="9.140625" defaultRowHeight="15" x14ac:dyDescent="0.25"/>
  <cols>
    <col min="1" max="2" width="11.140625" style="11" customWidth="1"/>
    <col min="3" max="3" width="10.140625" style="11" customWidth="1"/>
    <col min="4" max="4" width="9.140625" style="11"/>
    <col min="5" max="6" width="9.140625" style="11" customWidth="1"/>
    <col min="7" max="9" width="9.140625" style="11"/>
    <col min="10" max="10" width="13.5703125" style="11" customWidth="1"/>
    <col min="11" max="11" width="4.140625" style="11" customWidth="1"/>
    <col min="12" max="12" width="5" style="11" hidden="1" customWidth="1"/>
    <col min="13" max="14" width="9.140625" style="11"/>
    <col min="15" max="15" width="4" style="11" customWidth="1"/>
    <col min="16" max="16" width="4.5703125" style="11" customWidth="1"/>
    <col min="17" max="16384" width="9.140625" style="11"/>
  </cols>
  <sheetData>
    <row r="1" spans="1:25" s="4" customFormat="1" ht="15.75" thickTop="1" x14ac:dyDescent="0.25">
      <c r="A1" s="1"/>
      <c r="B1" s="2"/>
      <c r="C1" s="3"/>
      <c r="D1" s="2"/>
      <c r="E1" s="3"/>
      <c r="F1" s="2"/>
      <c r="G1" s="3"/>
      <c r="H1" s="2"/>
      <c r="I1" s="2"/>
      <c r="J1" s="1"/>
      <c r="K1" s="1"/>
      <c r="L1" s="1"/>
    </row>
    <row r="2" spans="1:25" s="6" customFormat="1" x14ac:dyDescent="0.25">
      <c r="A2" s="5"/>
      <c r="B2" s="5"/>
      <c r="C2" s="5"/>
      <c r="D2" s="5"/>
      <c r="E2" s="5"/>
      <c r="F2" s="5"/>
      <c r="G2" s="5"/>
      <c r="H2" s="5"/>
      <c r="I2" s="5"/>
      <c r="J2" s="5"/>
      <c r="K2" s="5"/>
      <c r="L2" s="5"/>
    </row>
    <row r="3" spans="1:25" s="8" customFormat="1" ht="15.75" thickBot="1" x14ac:dyDescent="0.3">
      <c r="A3" s="5"/>
      <c r="B3" s="5"/>
      <c r="C3" s="5"/>
      <c r="D3" s="5"/>
      <c r="E3" s="5"/>
      <c r="F3" s="5"/>
      <c r="G3" s="5"/>
      <c r="H3" s="5"/>
      <c r="I3" s="5"/>
      <c r="J3" s="7"/>
      <c r="K3" s="7"/>
      <c r="L3" s="7"/>
    </row>
    <row r="4" spans="1:25" ht="17.25" thickTop="1" thickBot="1" x14ac:dyDescent="0.3">
      <c r="A4" s="95" t="s">
        <v>1</v>
      </c>
      <c r="B4" s="96"/>
      <c r="C4" s="96"/>
      <c r="D4" s="96"/>
      <c r="E4" s="96"/>
      <c r="F4" s="96"/>
      <c r="G4" s="96"/>
      <c r="H4" s="96"/>
      <c r="I4" s="97"/>
      <c r="J4" s="83"/>
      <c r="K4" s="83" t="s">
        <v>2</v>
      </c>
      <c r="L4" s="15"/>
      <c r="M4" s="15"/>
      <c r="N4" s="15"/>
      <c r="O4" s="15"/>
      <c r="P4" s="15"/>
      <c r="Q4" s="15"/>
      <c r="R4" s="15"/>
      <c r="S4" s="12"/>
      <c r="T4" s="12"/>
      <c r="U4" s="12"/>
      <c r="V4" s="12"/>
      <c r="W4" s="12"/>
      <c r="X4" s="12"/>
    </row>
    <row r="5" spans="1:25" ht="16.5" thickBot="1" x14ac:dyDescent="0.3">
      <c r="A5" s="31"/>
      <c r="B5" s="17"/>
      <c r="C5" s="17"/>
      <c r="D5" s="17"/>
      <c r="E5" s="17"/>
      <c r="F5" s="17"/>
      <c r="G5" s="17"/>
      <c r="H5" s="17"/>
      <c r="I5" s="32"/>
      <c r="J5" s="83"/>
      <c r="K5" s="83"/>
      <c r="L5" s="15"/>
      <c r="M5" s="15"/>
      <c r="N5" s="15"/>
      <c r="O5" s="15"/>
      <c r="P5" s="15"/>
      <c r="Q5" s="15"/>
      <c r="R5" s="15"/>
      <c r="S5" s="12"/>
      <c r="T5" s="12"/>
      <c r="U5" s="12"/>
      <c r="V5" s="12"/>
      <c r="W5" s="12"/>
      <c r="X5" s="12"/>
    </row>
    <row r="6" spans="1:25" x14ac:dyDescent="0.25">
      <c r="A6" s="52"/>
      <c r="B6" s="46"/>
      <c r="C6" s="46"/>
      <c r="D6" s="46"/>
      <c r="E6" s="46"/>
      <c r="F6" s="46"/>
      <c r="G6" s="46"/>
      <c r="H6" s="46"/>
      <c r="I6" s="53"/>
      <c r="J6" s="15"/>
      <c r="K6" s="84"/>
      <c r="L6" s="15"/>
      <c r="M6" s="15"/>
      <c r="N6" s="15"/>
      <c r="O6" s="15"/>
      <c r="P6" s="15"/>
      <c r="Q6" s="15"/>
      <c r="R6" s="15"/>
      <c r="S6" s="12"/>
      <c r="T6" s="12"/>
      <c r="U6" s="12"/>
      <c r="V6" s="12"/>
      <c r="W6" s="12"/>
      <c r="X6" s="12"/>
      <c r="Y6" s="12"/>
    </row>
    <row r="7" spans="1:25" ht="15" customHeight="1" x14ac:dyDescent="0.25">
      <c r="A7" s="33" t="s">
        <v>3</v>
      </c>
      <c r="C7" s="107"/>
      <c r="D7" s="107"/>
      <c r="E7" s="45"/>
      <c r="F7" s="13"/>
      <c r="I7" s="34"/>
      <c r="J7" s="15" t="s">
        <v>4</v>
      </c>
      <c r="K7" s="85" t="s">
        <v>5</v>
      </c>
      <c r="L7" s="15"/>
      <c r="M7" s="15"/>
      <c r="N7" s="15"/>
      <c r="O7" s="15"/>
      <c r="P7" s="15"/>
      <c r="Q7" s="15"/>
      <c r="R7" s="15"/>
      <c r="S7" s="12"/>
      <c r="T7" s="12"/>
      <c r="U7" s="12"/>
      <c r="V7" s="12"/>
      <c r="W7" s="12"/>
      <c r="X7" s="12"/>
      <c r="Y7" s="12"/>
    </row>
    <row r="8" spans="1:25" x14ac:dyDescent="0.25">
      <c r="A8" s="33" t="s">
        <v>6</v>
      </c>
      <c r="C8" s="140"/>
      <c r="D8" s="140"/>
      <c r="E8" s="140"/>
      <c r="I8" s="34"/>
      <c r="J8" s="15" t="s">
        <v>6</v>
      </c>
      <c r="K8" s="85" t="s">
        <v>8</v>
      </c>
      <c r="L8" s="86" t="s">
        <v>9</v>
      </c>
      <c r="M8" s="15"/>
      <c r="N8" s="15"/>
      <c r="O8" s="15"/>
      <c r="P8" s="15"/>
      <c r="Q8" s="15"/>
      <c r="R8" s="15"/>
      <c r="S8" s="12"/>
      <c r="T8" s="12"/>
      <c r="U8" s="12"/>
      <c r="V8" s="12"/>
      <c r="W8" s="12"/>
      <c r="X8" s="12"/>
      <c r="Y8" s="12"/>
    </row>
    <row r="9" spans="1:25" ht="15.75" thickBot="1" x14ac:dyDescent="0.3">
      <c r="A9" s="38"/>
      <c r="B9" s="39"/>
      <c r="C9" s="39"/>
      <c r="D9" s="39"/>
      <c r="E9" s="39"/>
      <c r="F9" s="39"/>
      <c r="G9" s="39"/>
      <c r="H9" s="39"/>
      <c r="I9" s="54"/>
      <c r="J9" s="15"/>
      <c r="K9" s="85"/>
      <c r="L9" s="15"/>
      <c r="M9" s="15"/>
      <c r="N9" s="15"/>
      <c r="O9" s="15"/>
      <c r="P9" s="15"/>
      <c r="Q9" s="15"/>
      <c r="R9" s="15"/>
      <c r="S9" s="12"/>
      <c r="T9" s="12"/>
      <c r="U9" s="12"/>
      <c r="V9" s="12"/>
      <c r="W9" s="12"/>
      <c r="X9" s="12"/>
      <c r="Y9" s="12"/>
    </row>
    <row r="10" spans="1:25" ht="15.75" thickBot="1" x14ac:dyDescent="0.3">
      <c r="A10" s="33"/>
      <c r="I10" s="34"/>
      <c r="J10" s="15"/>
      <c r="K10" s="85"/>
      <c r="L10" s="15"/>
      <c r="M10" s="15"/>
      <c r="N10" s="15"/>
      <c r="O10" s="15"/>
      <c r="P10" s="15"/>
      <c r="Q10" s="15"/>
      <c r="R10" s="15"/>
      <c r="S10" s="12"/>
      <c r="T10" s="12"/>
      <c r="U10" s="12"/>
      <c r="V10" s="12"/>
      <c r="W10" s="12"/>
      <c r="X10" s="12"/>
      <c r="Y10" s="12"/>
    </row>
    <row r="11" spans="1:25" x14ac:dyDescent="0.25">
      <c r="A11" s="49" t="s">
        <v>10</v>
      </c>
      <c r="B11" s="50"/>
      <c r="C11" s="50"/>
      <c r="D11" s="50"/>
      <c r="E11" s="50"/>
      <c r="F11" s="50"/>
      <c r="G11" s="50"/>
      <c r="H11" s="50"/>
      <c r="I11" s="51"/>
      <c r="J11" s="15"/>
      <c r="K11" s="85"/>
      <c r="L11" s="15"/>
      <c r="M11" s="15"/>
      <c r="N11" s="15"/>
      <c r="O11" s="15"/>
      <c r="P11" s="15"/>
      <c r="Q11" s="15"/>
      <c r="R11" s="15"/>
      <c r="S11" s="12"/>
      <c r="T11" s="12"/>
      <c r="U11" s="12"/>
      <c r="V11" s="12"/>
      <c r="W11" s="12"/>
      <c r="X11" s="12"/>
      <c r="Y11" s="12"/>
    </row>
    <row r="12" spans="1:25" x14ac:dyDescent="0.25">
      <c r="A12" s="33" t="s">
        <v>11</v>
      </c>
      <c r="C12" s="141"/>
      <c r="D12" s="141"/>
      <c r="E12" s="141"/>
      <c r="F12" s="13"/>
      <c r="I12" s="34"/>
      <c r="J12" s="15" t="s">
        <v>12</v>
      </c>
      <c r="K12" s="85" t="s">
        <v>13</v>
      </c>
      <c r="L12" s="86" t="s">
        <v>14</v>
      </c>
      <c r="M12" s="15"/>
      <c r="N12" s="15"/>
      <c r="O12" s="15"/>
      <c r="P12" s="15"/>
      <c r="Q12" s="15"/>
      <c r="R12" s="15"/>
      <c r="S12" s="12"/>
      <c r="T12" s="12"/>
      <c r="U12" s="12"/>
      <c r="V12" s="12"/>
      <c r="W12" s="12"/>
      <c r="X12" s="12"/>
      <c r="Y12" s="12"/>
    </row>
    <row r="13" spans="1:25" ht="15.75" thickBot="1" x14ac:dyDescent="0.3">
      <c r="A13" s="38" t="s">
        <v>15</v>
      </c>
      <c r="B13" s="39"/>
      <c r="C13" s="139"/>
      <c r="D13" s="139"/>
      <c r="E13" s="139"/>
      <c r="F13" s="55"/>
      <c r="G13" s="39"/>
      <c r="H13" s="39"/>
      <c r="I13" s="54"/>
      <c r="J13" s="15" t="s">
        <v>16</v>
      </c>
      <c r="K13" s="85" t="s">
        <v>17</v>
      </c>
      <c r="L13" s="86" t="s">
        <v>83</v>
      </c>
      <c r="M13" s="15"/>
      <c r="N13" s="15"/>
      <c r="O13" s="15"/>
      <c r="P13" s="15"/>
      <c r="Q13" s="15"/>
      <c r="R13" s="15"/>
      <c r="S13" s="12"/>
      <c r="T13" s="12"/>
      <c r="U13" s="12"/>
      <c r="V13" s="12"/>
      <c r="W13" s="12"/>
      <c r="X13" s="12"/>
      <c r="Y13" s="12"/>
    </row>
    <row r="14" spans="1:25" ht="15.75" thickBot="1" x14ac:dyDescent="0.3">
      <c r="A14" s="33"/>
      <c r="I14" s="34"/>
      <c r="J14" s="15"/>
      <c r="K14" s="85"/>
      <c r="L14" s="15"/>
      <c r="M14" s="15"/>
      <c r="N14" s="15"/>
      <c r="O14" s="15"/>
      <c r="P14" s="15"/>
      <c r="Q14" s="15"/>
      <c r="R14" s="15"/>
      <c r="S14" s="12"/>
      <c r="T14" s="12"/>
      <c r="U14" s="12"/>
      <c r="V14" s="12"/>
      <c r="W14" s="12"/>
      <c r="X14" s="12"/>
      <c r="Y14" s="12"/>
    </row>
    <row r="15" spans="1:25" x14ac:dyDescent="0.25">
      <c r="A15" s="49" t="s">
        <v>18</v>
      </c>
      <c r="B15" s="50"/>
      <c r="C15" s="50"/>
      <c r="D15" s="50"/>
      <c r="E15" s="50"/>
      <c r="F15" s="50"/>
      <c r="G15" s="50"/>
      <c r="H15" s="50"/>
      <c r="I15" s="51"/>
      <c r="J15" s="15"/>
      <c r="K15" s="85"/>
      <c r="L15" s="15"/>
      <c r="M15" s="15"/>
      <c r="N15" s="15"/>
      <c r="O15" s="15"/>
      <c r="P15" s="15"/>
      <c r="Q15" s="15"/>
      <c r="R15" s="15"/>
      <c r="S15" s="12"/>
      <c r="T15" s="12"/>
      <c r="U15" s="12"/>
      <c r="V15" s="12"/>
      <c r="W15" s="12"/>
      <c r="X15" s="12"/>
      <c r="Y15" s="12"/>
    </row>
    <row r="16" spans="1:25" ht="15.75" thickBot="1" x14ac:dyDescent="0.3">
      <c r="A16" s="38" t="s">
        <v>19</v>
      </c>
      <c r="B16" s="39"/>
      <c r="C16" s="139"/>
      <c r="D16" s="139"/>
      <c r="E16" s="39"/>
      <c r="F16" s="39"/>
      <c r="G16" s="39"/>
      <c r="H16" s="39"/>
      <c r="I16" s="54"/>
      <c r="J16" s="15" t="s">
        <v>20</v>
      </c>
      <c r="K16" s="85" t="s">
        <v>21</v>
      </c>
      <c r="L16" s="86" t="s">
        <v>22</v>
      </c>
      <c r="M16" s="15"/>
      <c r="N16" s="15"/>
      <c r="O16" s="15"/>
      <c r="P16" s="15"/>
      <c r="Q16" s="15"/>
      <c r="R16" s="15"/>
      <c r="S16" s="12"/>
      <c r="T16" s="12"/>
      <c r="U16" s="12"/>
      <c r="V16" s="12"/>
      <c r="W16" s="12"/>
      <c r="X16" s="12"/>
      <c r="Y16" s="12"/>
    </row>
    <row r="17" spans="1:25" ht="15.75" thickBot="1" x14ac:dyDescent="0.3">
      <c r="A17" s="33"/>
      <c r="C17" s="18"/>
      <c r="D17" s="18"/>
      <c r="I17" s="34"/>
      <c r="J17" s="15"/>
      <c r="K17" s="85"/>
      <c r="L17" s="15"/>
      <c r="M17" s="15"/>
      <c r="N17" s="15"/>
      <c r="O17" s="15"/>
      <c r="P17" s="15"/>
      <c r="Q17" s="15"/>
      <c r="R17" s="15"/>
      <c r="S17" s="12"/>
      <c r="T17" s="12"/>
      <c r="U17" s="12"/>
      <c r="V17" s="12"/>
      <c r="W17" s="12"/>
      <c r="X17" s="12"/>
      <c r="Y17" s="12"/>
    </row>
    <row r="18" spans="1:25" x14ac:dyDescent="0.25">
      <c r="A18" s="49" t="s">
        <v>23</v>
      </c>
      <c r="B18" s="50"/>
      <c r="C18" s="50"/>
      <c r="D18" s="50"/>
      <c r="E18" s="50"/>
      <c r="F18" s="50"/>
      <c r="G18" s="50"/>
      <c r="H18" s="50"/>
      <c r="I18" s="51"/>
      <c r="J18" s="15"/>
      <c r="K18" s="85"/>
      <c r="L18" s="15"/>
      <c r="M18" s="15"/>
      <c r="N18" s="15"/>
      <c r="O18" s="15" t="s">
        <v>24</v>
      </c>
      <c r="P18" s="15" t="s">
        <v>25</v>
      </c>
      <c r="Q18" s="15"/>
      <c r="R18" s="15"/>
      <c r="S18" s="12"/>
      <c r="T18" s="12"/>
      <c r="U18" s="12"/>
      <c r="V18" s="12"/>
      <c r="W18" s="12"/>
      <c r="X18" s="12"/>
      <c r="Y18" s="12"/>
    </row>
    <row r="19" spans="1:25" x14ac:dyDescent="0.25">
      <c r="A19" s="105" t="s">
        <v>26</v>
      </c>
      <c r="B19" s="106"/>
      <c r="C19" s="106"/>
      <c r="D19" s="106"/>
      <c r="H19" s="13"/>
      <c r="I19" s="35"/>
      <c r="J19" s="86" t="s">
        <v>27</v>
      </c>
      <c r="K19" s="85" t="s">
        <v>28</v>
      </c>
      <c r="L19" s="87">
        <v>1</v>
      </c>
      <c r="M19" s="15"/>
      <c r="N19" s="15"/>
      <c r="O19" s="15">
        <f>'Downstream Extent'!C26</f>
        <v>1</v>
      </c>
      <c r="P19" s="88" t="str">
        <f>IF($L$19=1,"N/A",VLOOKUP(O19,'Downstream Extent'!$C$25:$F$33,$L$19,FALSE))</f>
        <v>N/A</v>
      </c>
      <c r="Q19" s="15"/>
      <c r="R19" s="15"/>
      <c r="S19" s="12"/>
      <c r="T19" s="12"/>
      <c r="U19" s="12"/>
      <c r="V19" s="12"/>
      <c r="W19" s="12"/>
      <c r="X19" s="12"/>
      <c r="Y19" s="12"/>
    </row>
    <row r="20" spans="1:25" ht="15.75" thickBot="1" x14ac:dyDescent="0.3">
      <c r="A20" s="33"/>
      <c r="I20" s="34"/>
      <c r="J20" s="15"/>
      <c r="K20" s="85"/>
      <c r="L20" s="15"/>
      <c r="M20" s="15"/>
      <c r="N20" s="15"/>
      <c r="O20" s="15">
        <f>'Downstream Extent'!C27</f>
        <v>5</v>
      </c>
      <c r="P20" s="88" t="str">
        <f>IF($L$19=1,"N/A",VLOOKUP(O20,'Downstream Extent'!$C$25:$F$33,$L$19,FALSE))</f>
        <v>N/A</v>
      </c>
      <c r="Q20" s="15"/>
      <c r="R20" s="15"/>
      <c r="S20" s="12"/>
      <c r="T20" s="12"/>
      <c r="U20" s="12"/>
      <c r="V20" s="12"/>
      <c r="W20" s="12"/>
      <c r="X20" s="12"/>
      <c r="Y20" s="12"/>
    </row>
    <row r="21" spans="1:25" ht="15.75" thickBot="1" x14ac:dyDescent="0.3">
      <c r="A21" s="124" t="s">
        <v>29</v>
      </c>
      <c r="B21" s="125"/>
      <c r="C21" s="125"/>
      <c r="D21" s="125"/>
      <c r="E21" s="111" t="str">
        <f>IF(C16="","Enter dam volume",IF(L19=1,"Downstream topography not selected",ROUND(interplinlin($C$16,$O$19:$O$26,$P$19:$P$26),0)))</f>
        <v>Enter dam volume</v>
      </c>
      <c r="F21" s="112"/>
      <c r="G21" s="112"/>
      <c r="H21" s="113"/>
      <c r="I21" s="35" t="s">
        <v>30</v>
      </c>
      <c r="J21" s="86" t="s">
        <v>31</v>
      </c>
      <c r="K21" s="85" t="s">
        <v>32</v>
      </c>
      <c r="L21" s="15" t="s">
        <v>33</v>
      </c>
      <c r="M21" s="15"/>
      <c r="N21" s="15"/>
      <c r="O21" s="15">
        <f>'Downstream Extent'!C28</f>
        <v>10</v>
      </c>
      <c r="P21" s="88" t="str">
        <f>IF($L$19=1,"N/A",VLOOKUP(O21,'Downstream Extent'!$C$25:$F$33,$L$19,FALSE))</f>
        <v>N/A</v>
      </c>
      <c r="Q21" s="15"/>
      <c r="R21" s="15"/>
      <c r="S21" s="12"/>
      <c r="T21" s="12"/>
      <c r="U21" s="12"/>
      <c r="V21" s="12"/>
      <c r="W21" s="12"/>
      <c r="X21" s="12"/>
      <c r="Y21" s="12"/>
    </row>
    <row r="22" spans="1:25" x14ac:dyDescent="0.25">
      <c r="A22" s="33"/>
      <c r="D22" s="16" t="s">
        <v>34</v>
      </c>
      <c r="I22" s="34"/>
      <c r="J22" s="15"/>
      <c r="K22" s="85"/>
      <c r="L22" s="15"/>
      <c r="M22" s="15"/>
      <c r="N22" s="15"/>
      <c r="O22" s="15">
        <f>'Downstream Extent'!C29</f>
        <v>20</v>
      </c>
      <c r="P22" s="88" t="str">
        <f>IF($L$19=1,"N/A",VLOOKUP(O22,'Downstream Extent'!$C$25:$F$33,$L$19,FALSE))</f>
        <v>N/A</v>
      </c>
      <c r="Q22" s="15"/>
      <c r="R22" s="15"/>
      <c r="S22" s="12"/>
      <c r="T22" s="12"/>
      <c r="U22" s="12"/>
      <c r="V22" s="12"/>
      <c r="W22" s="12"/>
      <c r="X22" s="12"/>
      <c r="Y22" s="12"/>
    </row>
    <row r="23" spans="1:25" x14ac:dyDescent="0.25">
      <c r="A23" s="33"/>
      <c r="D23" s="16"/>
      <c r="I23" s="34"/>
      <c r="J23" s="15"/>
      <c r="K23" s="85"/>
      <c r="L23" s="15"/>
      <c r="M23" s="15"/>
      <c r="N23" s="15"/>
      <c r="O23" s="15">
        <f>'Downstream Extent'!C30</f>
        <v>50</v>
      </c>
      <c r="P23" s="88" t="str">
        <f>IF($L$19=1,"N/A",VLOOKUP(O23,'Downstream Extent'!$C$25:$F$33,$L$19,FALSE))</f>
        <v>N/A</v>
      </c>
      <c r="Q23" s="15"/>
      <c r="R23" s="15"/>
      <c r="S23" s="12"/>
      <c r="T23" s="12"/>
      <c r="U23" s="12"/>
      <c r="V23" s="12"/>
      <c r="W23" s="12"/>
      <c r="X23" s="12"/>
      <c r="Y23" s="12"/>
    </row>
    <row r="24" spans="1:25" ht="15" customHeight="1" x14ac:dyDescent="0.25">
      <c r="A24" s="105" t="s">
        <v>35</v>
      </c>
      <c r="B24" s="106"/>
      <c r="C24" s="106"/>
      <c r="D24" s="106"/>
      <c r="E24" s="102"/>
      <c r="F24" s="102"/>
      <c r="G24" s="13" t="s">
        <v>30</v>
      </c>
      <c r="H24" s="30"/>
      <c r="I24" s="34"/>
      <c r="J24" s="15" t="s">
        <v>36</v>
      </c>
      <c r="K24" s="85" t="s">
        <v>37</v>
      </c>
      <c r="L24" s="86" t="s">
        <v>38</v>
      </c>
      <c r="M24" s="15"/>
      <c r="N24" s="15"/>
      <c r="O24" s="15">
        <f>'Downstream Extent'!C31</f>
        <v>100</v>
      </c>
      <c r="P24" s="88" t="str">
        <f>IF($L$19=1,"N/A",VLOOKUP(O24,'Downstream Extent'!$C$25:$F$33,$L$19,FALSE))</f>
        <v>N/A</v>
      </c>
      <c r="Q24" s="15"/>
      <c r="R24" s="15"/>
      <c r="S24" s="12"/>
      <c r="T24" s="12"/>
      <c r="U24" s="12"/>
      <c r="V24" s="12"/>
      <c r="W24" s="12"/>
      <c r="X24" s="12"/>
      <c r="Y24" s="12"/>
    </row>
    <row r="25" spans="1:25" ht="23.25" customHeight="1" x14ac:dyDescent="0.25">
      <c r="A25" s="47" t="s">
        <v>84</v>
      </c>
      <c r="B25" s="48" t="s">
        <v>39</v>
      </c>
      <c r="I25" s="34"/>
      <c r="J25" s="15"/>
      <c r="K25" s="85"/>
      <c r="L25" s="15"/>
      <c r="M25" s="15"/>
      <c r="N25" s="15"/>
      <c r="O25" s="15">
        <f>'Downstream Extent'!C32</f>
        <v>200</v>
      </c>
      <c r="P25" s="88" t="str">
        <f>IF($L$19=1,"N/A",VLOOKUP(O25,'Downstream Extent'!$C$25:$F$33,$L$19,FALSE))</f>
        <v>N/A</v>
      </c>
      <c r="Q25" s="15"/>
      <c r="R25" s="15"/>
      <c r="S25" s="12"/>
      <c r="T25" s="12"/>
      <c r="U25" s="12"/>
      <c r="V25" s="12"/>
      <c r="W25" s="12"/>
      <c r="X25" s="12"/>
      <c r="Y25" s="12"/>
    </row>
    <row r="26" spans="1:25" ht="15" customHeight="1" x14ac:dyDescent="0.25">
      <c r="A26" s="72"/>
      <c r="B26" s="142"/>
      <c r="C26" s="142"/>
      <c r="D26" s="142"/>
      <c r="E26" s="142"/>
      <c r="F26" s="142"/>
      <c r="G26" s="142"/>
      <c r="H26" s="142"/>
      <c r="I26" s="143"/>
      <c r="J26" s="15"/>
      <c r="K26" s="89" t="s">
        <v>41</v>
      </c>
      <c r="L26" s="15">
        <v>1</v>
      </c>
      <c r="M26" s="15"/>
      <c r="N26" s="15"/>
      <c r="O26" s="15">
        <f>'Downstream Extent'!C33</f>
        <v>500</v>
      </c>
      <c r="P26" s="88" t="str">
        <f>IF($L$19=1,"N/A",VLOOKUP(O26,'Downstream Extent'!$C$25:$F$33,$L$19,FALSE))</f>
        <v>N/A</v>
      </c>
      <c r="Q26" s="15"/>
      <c r="R26" s="15"/>
      <c r="S26" s="12"/>
      <c r="T26" s="12"/>
      <c r="U26" s="12"/>
      <c r="V26" s="12"/>
      <c r="W26" s="12"/>
      <c r="X26" s="12"/>
      <c r="Y26" s="12"/>
    </row>
    <row r="27" spans="1:25" ht="15" customHeight="1" x14ac:dyDescent="0.25">
      <c r="A27" s="72"/>
      <c r="B27" s="142"/>
      <c r="C27" s="142"/>
      <c r="D27" s="142"/>
      <c r="E27" s="142"/>
      <c r="F27" s="142"/>
      <c r="G27" s="142"/>
      <c r="H27" s="142"/>
      <c r="I27" s="143"/>
      <c r="J27" s="15"/>
      <c r="K27" s="89" t="s">
        <v>42</v>
      </c>
      <c r="L27" s="15">
        <v>2</v>
      </c>
      <c r="M27" s="15"/>
      <c r="N27" s="15"/>
      <c r="O27" s="15"/>
      <c r="P27" s="15"/>
      <c r="Q27" s="15"/>
      <c r="R27" s="15"/>
      <c r="S27" s="12"/>
      <c r="T27" s="12"/>
      <c r="U27" s="12"/>
      <c r="V27" s="12"/>
      <c r="W27" s="12"/>
      <c r="X27" s="12"/>
      <c r="Y27" s="12"/>
    </row>
    <row r="28" spans="1:25" ht="15" customHeight="1" x14ac:dyDescent="0.25">
      <c r="A28" s="72"/>
      <c r="B28" s="142"/>
      <c r="C28" s="142"/>
      <c r="D28" s="142"/>
      <c r="E28" s="142"/>
      <c r="F28" s="142"/>
      <c r="G28" s="142"/>
      <c r="H28" s="142"/>
      <c r="I28" s="143"/>
      <c r="J28" s="15"/>
      <c r="K28" s="89" t="s">
        <v>43</v>
      </c>
      <c r="L28" s="15">
        <v>3</v>
      </c>
      <c r="M28" s="15"/>
      <c r="N28" s="15"/>
      <c r="O28" s="15"/>
      <c r="P28" s="15"/>
      <c r="Q28" s="15"/>
      <c r="R28" s="15"/>
      <c r="S28" s="12"/>
      <c r="T28" s="12"/>
      <c r="U28" s="12"/>
      <c r="V28" s="12"/>
      <c r="W28" s="12"/>
      <c r="X28" s="12"/>
      <c r="Y28" s="12"/>
    </row>
    <row r="29" spans="1:25" ht="15" customHeight="1" x14ac:dyDescent="0.25">
      <c r="A29" s="72"/>
      <c r="B29" s="142"/>
      <c r="C29" s="142"/>
      <c r="D29" s="142"/>
      <c r="E29" s="142"/>
      <c r="F29" s="142"/>
      <c r="G29" s="142"/>
      <c r="H29" s="142"/>
      <c r="I29" s="143"/>
      <c r="J29" s="15"/>
      <c r="K29" s="89" t="s">
        <v>44</v>
      </c>
      <c r="L29" s="15">
        <v>4</v>
      </c>
      <c r="M29" s="15"/>
      <c r="N29" s="15"/>
      <c r="O29" s="15"/>
      <c r="P29" s="15"/>
      <c r="Q29" s="15"/>
      <c r="R29" s="15"/>
      <c r="S29" s="12"/>
      <c r="T29" s="12"/>
      <c r="U29" s="12"/>
      <c r="V29" s="12"/>
      <c r="W29" s="12"/>
      <c r="X29" s="12"/>
      <c r="Y29" s="12"/>
    </row>
    <row r="30" spans="1:25" ht="15" customHeight="1" x14ac:dyDescent="0.25">
      <c r="A30" s="72"/>
      <c r="B30" s="142"/>
      <c r="C30" s="142"/>
      <c r="D30" s="142"/>
      <c r="E30" s="142"/>
      <c r="F30" s="142"/>
      <c r="G30" s="142"/>
      <c r="H30" s="142"/>
      <c r="I30" s="143"/>
      <c r="J30" s="15"/>
      <c r="K30" s="89" t="s">
        <v>45</v>
      </c>
      <c r="L30" s="15">
        <v>5</v>
      </c>
      <c r="M30" s="15"/>
      <c r="N30" s="15"/>
      <c r="O30" s="15"/>
      <c r="P30" s="15"/>
      <c r="Q30" s="15"/>
      <c r="R30" s="15"/>
      <c r="S30" s="12"/>
      <c r="T30" s="12"/>
      <c r="U30" s="12"/>
      <c r="V30" s="12"/>
      <c r="W30" s="12"/>
      <c r="X30" s="12"/>
      <c r="Y30" s="12"/>
    </row>
    <row r="31" spans="1:25" ht="15.75" customHeight="1" thickBot="1" x14ac:dyDescent="0.3">
      <c r="A31" s="73"/>
      <c r="B31" s="146"/>
      <c r="C31" s="146"/>
      <c r="D31" s="146"/>
      <c r="E31" s="146"/>
      <c r="F31" s="146"/>
      <c r="G31" s="146"/>
      <c r="H31" s="146"/>
      <c r="I31" s="147"/>
      <c r="J31" s="15"/>
      <c r="K31" s="89" t="s">
        <v>46</v>
      </c>
      <c r="L31" s="15">
        <v>6</v>
      </c>
      <c r="M31" s="15"/>
      <c r="N31" s="15"/>
      <c r="O31" s="15"/>
      <c r="P31" s="15"/>
      <c r="Q31" s="15"/>
      <c r="R31" s="15"/>
      <c r="S31" s="12"/>
      <c r="T31" s="12"/>
      <c r="U31" s="12"/>
      <c r="V31" s="12"/>
      <c r="W31" s="12"/>
      <c r="X31" s="12"/>
      <c r="Y31" s="12"/>
    </row>
    <row r="32" spans="1:25" ht="15.75" thickBot="1" x14ac:dyDescent="0.3">
      <c r="A32" s="33"/>
      <c r="C32" s="14"/>
      <c r="D32" s="14"/>
      <c r="E32" s="14"/>
      <c r="F32" s="14"/>
      <c r="G32" s="14"/>
      <c r="H32" s="14"/>
      <c r="I32" s="37"/>
      <c r="J32" s="90"/>
      <c r="K32" s="91"/>
      <c r="L32" s="15"/>
      <c r="M32" s="15"/>
      <c r="N32" s="15"/>
      <c r="O32" s="15"/>
      <c r="P32" s="15"/>
      <c r="Q32" s="15"/>
      <c r="R32" s="15"/>
      <c r="S32" s="12"/>
      <c r="T32" s="12"/>
      <c r="U32" s="12"/>
      <c r="V32" s="12"/>
      <c r="W32" s="12"/>
      <c r="X32" s="12"/>
      <c r="Y32" s="12"/>
    </row>
    <row r="33" spans="1:25" x14ac:dyDescent="0.25">
      <c r="A33" s="49" t="s">
        <v>85</v>
      </c>
      <c r="B33" s="50"/>
      <c r="C33" s="50"/>
      <c r="D33" s="50"/>
      <c r="E33" s="56"/>
      <c r="F33" s="56"/>
      <c r="G33" s="56"/>
      <c r="H33" s="56"/>
      <c r="I33" s="57"/>
      <c r="J33" s="92"/>
      <c r="K33" s="85"/>
      <c r="L33" s="15"/>
      <c r="M33" s="15"/>
      <c r="N33" s="15"/>
      <c r="O33" s="15"/>
      <c r="P33" s="15"/>
      <c r="Q33" s="15"/>
      <c r="R33" s="15"/>
      <c r="S33" s="12"/>
      <c r="T33" s="12"/>
      <c r="U33" s="12"/>
      <c r="V33" s="12"/>
      <c r="W33" s="12"/>
      <c r="X33" s="12"/>
      <c r="Y33" s="12"/>
    </row>
    <row r="34" spans="1:25" x14ac:dyDescent="0.25">
      <c r="A34" s="105" t="s">
        <v>48</v>
      </c>
      <c r="B34" s="106"/>
      <c r="C34" s="106"/>
      <c r="D34" s="106"/>
      <c r="E34" s="102"/>
      <c r="F34" s="102"/>
      <c r="I34" s="34"/>
      <c r="J34" s="15" t="s">
        <v>49</v>
      </c>
      <c r="K34" s="85" t="s">
        <v>50</v>
      </c>
      <c r="L34" s="15">
        <f>IF(E34&gt;10,1,0)</f>
        <v>0</v>
      </c>
      <c r="M34" s="15" t="s">
        <v>51</v>
      </c>
      <c r="N34" s="15"/>
      <c r="O34" s="15"/>
      <c r="P34" s="15"/>
      <c r="Q34" s="15"/>
      <c r="R34" s="15"/>
      <c r="S34" s="12"/>
      <c r="T34" s="12"/>
      <c r="U34" s="12"/>
      <c r="V34" s="12"/>
      <c r="W34" s="12"/>
      <c r="X34" s="12"/>
      <c r="Y34" s="12"/>
    </row>
    <row r="35" spans="1:25" ht="64.5" customHeight="1" x14ac:dyDescent="0.25">
      <c r="A35" s="109" t="s">
        <v>52</v>
      </c>
      <c r="B35" s="110"/>
      <c r="C35" s="110"/>
      <c r="D35" s="62"/>
      <c r="I35" s="35"/>
      <c r="J35" s="86" t="s">
        <v>53</v>
      </c>
      <c r="K35" s="85" t="s">
        <v>54</v>
      </c>
      <c r="L35" s="87">
        <v>1</v>
      </c>
      <c r="M35" s="15"/>
      <c r="N35" s="15"/>
      <c r="O35" s="15"/>
      <c r="P35" s="15"/>
      <c r="Q35" s="15"/>
      <c r="R35" s="15"/>
      <c r="S35" s="12"/>
      <c r="T35" s="12"/>
      <c r="U35" s="12"/>
      <c r="V35" s="12"/>
      <c r="W35" s="12"/>
      <c r="X35" s="12"/>
      <c r="Y35" s="12"/>
    </row>
    <row r="36" spans="1:25" ht="15" customHeight="1" x14ac:dyDescent="0.25">
      <c r="A36" s="103"/>
      <c r="B36" s="104"/>
      <c r="C36" s="104"/>
      <c r="D36" s="104"/>
      <c r="E36" s="144"/>
      <c r="F36" s="148"/>
      <c r="G36" s="148"/>
      <c r="H36" s="148"/>
      <c r="I36" s="34"/>
      <c r="J36" s="15" t="s">
        <v>55</v>
      </c>
      <c r="K36" s="85" t="s">
        <v>56</v>
      </c>
      <c r="L36" s="15"/>
      <c r="M36" s="15"/>
      <c r="N36" s="15"/>
      <c r="O36" s="15"/>
      <c r="P36" s="15"/>
      <c r="Q36" s="15"/>
      <c r="R36" s="15"/>
      <c r="S36" s="12"/>
      <c r="T36" s="12"/>
      <c r="U36" s="12"/>
      <c r="V36" s="12"/>
      <c r="W36" s="12"/>
      <c r="X36" s="12"/>
      <c r="Y36" s="12"/>
    </row>
    <row r="37" spans="1:25" ht="15.75" thickBot="1" x14ac:dyDescent="0.3">
      <c r="A37" s="38"/>
      <c r="B37" s="39"/>
      <c r="C37" s="39"/>
      <c r="D37" s="39"/>
      <c r="E37" s="39"/>
      <c r="F37" s="39"/>
      <c r="G37" s="39"/>
      <c r="H37" s="39"/>
      <c r="I37" s="54"/>
      <c r="J37" s="15"/>
      <c r="K37" s="85"/>
      <c r="L37" s="15"/>
      <c r="M37" s="15"/>
      <c r="N37" s="15"/>
      <c r="O37" s="15"/>
      <c r="P37" s="15"/>
      <c r="Q37" s="15"/>
      <c r="R37" s="15"/>
      <c r="S37" s="12"/>
      <c r="T37" s="12"/>
      <c r="U37" s="12"/>
      <c r="V37" s="12"/>
      <c r="W37" s="12"/>
      <c r="X37" s="12"/>
      <c r="Y37" s="12"/>
    </row>
    <row r="38" spans="1:25" ht="15.75" thickBot="1" x14ac:dyDescent="0.3">
      <c r="A38" s="33"/>
      <c r="I38" s="34"/>
      <c r="J38" s="15"/>
      <c r="K38" s="85"/>
      <c r="L38" s="15"/>
      <c r="M38" s="15"/>
      <c r="N38" s="15"/>
      <c r="O38" s="15"/>
      <c r="P38" s="15"/>
      <c r="Q38" s="15"/>
      <c r="R38" s="15"/>
      <c r="S38" s="12"/>
      <c r="T38" s="12"/>
      <c r="U38" s="12"/>
      <c r="V38" s="12"/>
      <c r="W38" s="12"/>
      <c r="X38" s="12"/>
      <c r="Y38" s="12"/>
    </row>
    <row r="39" spans="1:25" x14ac:dyDescent="0.25">
      <c r="A39" s="49" t="s">
        <v>57</v>
      </c>
      <c r="B39" s="50"/>
      <c r="C39" s="50"/>
      <c r="D39" s="50"/>
      <c r="E39" s="50"/>
      <c r="F39" s="50"/>
      <c r="G39" s="50"/>
      <c r="H39" s="50"/>
      <c r="I39" s="51"/>
      <c r="J39" s="15"/>
      <c r="K39" s="85"/>
      <c r="L39" s="15"/>
      <c r="M39" s="15"/>
      <c r="N39" s="15"/>
      <c r="O39" s="15"/>
      <c r="P39" s="15"/>
      <c r="Q39" s="15"/>
      <c r="R39" s="15"/>
      <c r="S39" s="12"/>
      <c r="T39" s="12"/>
      <c r="U39" s="12"/>
      <c r="V39" s="12"/>
      <c r="W39" s="12"/>
      <c r="X39" s="12"/>
      <c r="Y39" s="12"/>
    </row>
    <row r="40" spans="1:25" x14ac:dyDescent="0.25">
      <c r="A40" s="129" t="s">
        <v>58</v>
      </c>
      <c r="B40" s="130"/>
      <c r="C40" s="130"/>
      <c r="D40" s="130"/>
      <c r="E40" s="126"/>
      <c r="F40" s="126"/>
      <c r="I40" s="34"/>
      <c r="J40" s="15" t="s">
        <v>59</v>
      </c>
      <c r="K40" s="85" t="s">
        <v>60</v>
      </c>
      <c r="L40" s="87">
        <v>0</v>
      </c>
      <c r="M40" s="15" t="s">
        <v>61</v>
      </c>
      <c r="N40" s="15"/>
      <c r="O40" s="15"/>
      <c r="P40" s="15"/>
      <c r="Q40" s="15"/>
      <c r="R40" s="15"/>
      <c r="S40" s="12"/>
      <c r="T40" s="12"/>
      <c r="U40" s="12"/>
      <c r="V40" s="12"/>
      <c r="W40" s="12"/>
      <c r="X40" s="12"/>
      <c r="Y40" s="12"/>
    </row>
    <row r="41" spans="1:25" s="45" customFormat="1" ht="53.25" customHeight="1" x14ac:dyDescent="0.25">
      <c r="A41" s="98" t="s">
        <v>62</v>
      </c>
      <c r="B41" s="138"/>
      <c r="C41" s="138"/>
      <c r="D41" s="138"/>
      <c r="E41" s="93"/>
      <c r="I41" s="94"/>
      <c r="J41" s="84"/>
      <c r="K41" s="85"/>
      <c r="L41" s="84"/>
      <c r="M41" s="84"/>
      <c r="N41" s="84"/>
      <c r="O41" s="84"/>
      <c r="P41" s="84"/>
      <c r="Q41" s="84"/>
      <c r="R41" s="84"/>
      <c r="S41" s="67"/>
      <c r="T41" s="67"/>
      <c r="U41" s="67"/>
      <c r="V41" s="67"/>
      <c r="W41" s="67"/>
      <c r="X41" s="67"/>
      <c r="Y41" s="67"/>
    </row>
    <row r="42" spans="1:25" x14ac:dyDescent="0.25">
      <c r="E42" s="13"/>
      <c r="F42" s="13"/>
      <c r="I42" s="34"/>
      <c r="J42" s="15" t="s">
        <v>63</v>
      </c>
      <c r="K42" s="85" t="s">
        <v>64</v>
      </c>
      <c r="L42" s="86" t="s">
        <v>65</v>
      </c>
      <c r="M42" s="15"/>
      <c r="N42" s="15"/>
      <c r="O42" s="15"/>
      <c r="P42" s="15"/>
      <c r="Q42" s="15"/>
      <c r="R42" s="15"/>
      <c r="S42" s="12"/>
      <c r="T42" s="12"/>
      <c r="U42" s="12"/>
      <c r="V42" s="12"/>
      <c r="W42" s="12"/>
      <c r="X42" s="12"/>
      <c r="Y42" s="12"/>
    </row>
    <row r="43" spans="1:25" ht="42.75" customHeight="1" x14ac:dyDescent="0.25">
      <c r="A43" s="136" t="s">
        <v>66</v>
      </c>
      <c r="B43" s="137"/>
      <c r="C43" s="137"/>
      <c r="D43" s="137"/>
      <c r="I43" s="34"/>
      <c r="J43" s="15" t="s">
        <v>67</v>
      </c>
      <c r="K43" s="85" t="s">
        <v>68</v>
      </c>
      <c r="L43" s="87">
        <v>1</v>
      </c>
      <c r="M43" s="15"/>
      <c r="N43" s="15"/>
      <c r="O43" s="15"/>
      <c r="P43" s="15"/>
      <c r="Q43" s="15"/>
      <c r="R43" s="15"/>
      <c r="S43" s="12"/>
      <c r="T43" s="12"/>
      <c r="U43" s="12"/>
      <c r="V43" s="12"/>
      <c r="W43" s="12"/>
      <c r="X43" s="12"/>
      <c r="Y43" s="12"/>
    </row>
    <row r="44" spans="1:25" ht="15" customHeight="1" x14ac:dyDescent="0.25">
      <c r="A44" s="103" t="s">
        <v>69</v>
      </c>
      <c r="B44" s="104"/>
      <c r="C44" s="104"/>
      <c r="D44" s="104"/>
      <c r="E44" s="145"/>
      <c r="F44" s="149"/>
      <c r="G44" s="149"/>
      <c r="H44" s="149"/>
      <c r="I44" s="34"/>
      <c r="J44" s="15" t="s">
        <v>70</v>
      </c>
      <c r="K44" s="85" t="s">
        <v>71</v>
      </c>
      <c r="L44" s="15"/>
      <c r="M44" s="15"/>
      <c r="N44" s="15"/>
      <c r="O44" s="15"/>
      <c r="P44" s="15"/>
      <c r="Q44" s="15"/>
      <c r="R44" s="15"/>
      <c r="S44" s="12"/>
      <c r="T44" s="12"/>
      <c r="U44" s="12"/>
      <c r="V44" s="12"/>
      <c r="W44" s="12"/>
      <c r="X44" s="12"/>
      <c r="Y44" s="12"/>
    </row>
    <row r="45" spans="1:25" ht="23.25" x14ac:dyDescent="0.25">
      <c r="A45" s="47" t="s">
        <v>84</v>
      </c>
      <c r="B45" s="48" t="s">
        <v>39</v>
      </c>
      <c r="I45" s="34"/>
      <c r="J45" s="15"/>
      <c r="K45" s="85"/>
      <c r="L45" s="15"/>
      <c r="M45" s="15"/>
      <c r="N45" s="15"/>
      <c r="O45" s="15"/>
      <c r="P45" s="15"/>
      <c r="Q45" s="15"/>
      <c r="R45" s="15"/>
      <c r="S45" s="12"/>
      <c r="T45" s="12"/>
      <c r="U45" s="12"/>
      <c r="V45" s="12"/>
      <c r="W45" s="12"/>
      <c r="X45" s="12"/>
      <c r="Y45" s="12"/>
    </row>
    <row r="46" spans="1:25" ht="15" customHeight="1" x14ac:dyDescent="0.25">
      <c r="A46" s="72"/>
      <c r="B46" s="142"/>
      <c r="C46" s="142"/>
      <c r="D46" s="142"/>
      <c r="E46" s="142"/>
      <c r="F46" s="142"/>
      <c r="G46" s="142"/>
      <c r="H46" s="142"/>
      <c r="I46" s="143"/>
      <c r="J46" s="15"/>
      <c r="K46" s="89" t="s">
        <v>72</v>
      </c>
      <c r="L46" s="15" t="s">
        <v>73</v>
      </c>
      <c r="M46" s="15"/>
      <c r="N46" s="15"/>
      <c r="O46" s="15"/>
      <c r="P46" s="15"/>
      <c r="Q46" s="15"/>
      <c r="R46" s="15"/>
      <c r="S46" s="12"/>
      <c r="T46" s="12"/>
      <c r="U46" s="12"/>
      <c r="V46" s="12"/>
      <c r="W46" s="12"/>
      <c r="X46" s="12"/>
      <c r="Y46" s="12"/>
    </row>
    <row r="47" spans="1:25" ht="15" customHeight="1" x14ac:dyDescent="0.25">
      <c r="A47" s="72"/>
      <c r="B47" s="142"/>
      <c r="C47" s="142"/>
      <c r="D47" s="142"/>
      <c r="E47" s="142"/>
      <c r="F47" s="142"/>
      <c r="G47" s="142"/>
      <c r="H47" s="142"/>
      <c r="I47" s="143"/>
      <c r="J47" s="15"/>
      <c r="K47" s="89" t="s">
        <v>74</v>
      </c>
      <c r="L47" s="15"/>
      <c r="M47" s="15"/>
      <c r="N47" s="15"/>
      <c r="O47" s="15"/>
      <c r="P47" s="15"/>
      <c r="Q47" s="15"/>
      <c r="R47" s="15"/>
      <c r="S47" s="12"/>
      <c r="T47" s="12"/>
      <c r="U47" s="12"/>
      <c r="V47" s="12"/>
      <c r="W47" s="12"/>
      <c r="X47" s="12"/>
      <c r="Y47" s="12"/>
    </row>
    <row r="48" spans="1:25" ht="15" customHeight="1" x14ac:dyDescent="0.25">
      <c r="A48" s="72"/>
      <c r="B48" s="142"/>
      <c r="C48" s="142"/>
      <c r="D48" s="142"/>
      <c r="E48" s="142"/>
      <c r="F48" s="142"/>
      <c r="G48" s="142"/>
      <c r="H48" s="142"/>
      <c r="I48" s="143"/>
      <c r="J48" s="15"/>
      <c r="K48" s="89" t="s">
        <v>75</v>
      </c>
      <c r="L48" s="15"/>
      <c r="M48" s="15"/>
      <c r="N48" s="15"/>
      <c r="O48" s="15"/>
      <c r="P48" s="15"/>
      <c r="Q48" s="15"/>
      <c r="R48" s="15"/>
      <c r="S48" s="12"/>
      <c r="T48" s="12"/>
      <c r="U48" s="12"/>
      <c r="V48" s="12"/>
      <c r="W48" s="12"/>
      <c r="X48" s="12"/>
      <c r="Y48" s="12"/>
    </row>
    <row r="49" spans="1:25" ht="15" customHeight="1" x14ac:dyDescent="0.25">
      <c r="A49" s="72"/>
      <c r="B49" s="142"/>
      <c r="C49" s="142"/>
      <c r="D49" s="142"/>
      <c r="E49" s="142"/>
      <c r="F49" s="142"/>
      <c r="G49" s="142"/>
      <c r="H49" s="142"/>
      <c r="I49" s="143"/>
      <c r="J49" s="15"/>
      <c r="K49" s="89" t="s">
        <v>76</v>
      </c>
      <c r="L49" s="15"/>
      <c r="M49" s="15"/>
      <c r="N49" s="15"/>
      <c r="O49" s="15"/>
      <c r="P49" s="15"/>
      <c r="Q49" s="15"/>
      <c r="R49" s="15"/>
      <c r="S49" s="12"/>
      <c r="T49" s="12"/>
      <c r="U49" s="12"/>
      <c r="V49" s="12"/>
      <c r="W49" s="12"/>
      <c r="X49" s="12"/>
      <c r="Y49" s="12"/>
    </row>
    <row r="50" spans="1:25" ht="15" customHeight="1" x14ac:dyDescent="0.25">
      <c r="A50" s="72"/>
      <c r="B50" s="142"/>
      <c r="C50" s="142"/>
      <c r="D50" s="142"/>
      <c r="E50" s="142"/>
      <c r="F50" s="142"/>
      <c r="G50" s="142"/>
      <c r="H50" s="142"/>
      <c r="I50" s="143"/>
      <c r="J50" s="15"/>
      <c r="K50" s="89" t="s">
        <v>77</v>
      </c>
      <c r="L50" s="15"/>
      <c r="M50" s="15"/>
      <c r="N50" s="15"/>
      <c r="O50" s="15"/>
      <c r="P50" s="15"/>
      <c r="Q50" s="15"/>
      <c r="R50" s="15"/>
      <c r="S50" s="12"/>
      <c r="T50" s="12"/>
      <c r="U50" s="12"/>
      <c r="V50" s="12"/>
      <c r="W50" s="12"/>
      <c r="X50" s="12"/>
      <c r="Y50" s="12"/>
    </row>
    <row r="51" spans="1:25" ht="15.75" customHeight="1" thickBot="1" x14ac:dyDescent="0.3">
      <c r="A51" s="73"/>
      <c r="B51" s="146"/>
      <c r="C51" s="146"/>
      <c r="D51" s="146"/>
      <c r="E51" s="146"/>
      <c r="F51" s="146"/>
      <c r="G51" s="146"/>
      <c r="H51" s="146"/>
      <c r="I51" s="147"/>
      <c r="J51" s="15"/>
      <c r="K51" s="89" t="s">
        <v>78</v>
      </c>
      <c r="L51" s="15"/>
      <c r="M51" s="15"/>
      <c r="N51" s="15"/>
      <c r="O51" s="15"/>
      <c r="P51" s="15"/>
      <c r="Q51" s="15"/>
      <c r="R51" s="15"/>
      <c r="S51" s="12"/>
      <c r="T51" s="12"/>
      <c r="U51" s="12"/>
      <c r="V51" s="12"/>
      <c r="W51" s="12"/>
      <c r="X51" s="12"/>
      <c r="Y51" s="12"/>
    </row>
    <row r="52" spans="1:25" ht="15.75" thickBot="1" x14ac:dyDescent="0.3">
      <c r="A52" s="33"/>
      <c r="E52" s="13"/>
      <c r="I52" s="34"/>
      <c r="J52" s="15"/>
      <c r="K52" s="85"/>
      <c r="L52" s="15"/>
      <c r="M52" s="15"/>
      <c r="N52" s="15"/>
      <c r="O52" s="15"/>
      <c r="P52" s="15"/>
      <c r="Q52" s="15"/>
      <c r="R52" s="15"/>
      <c r="S52" s="12"/>
      <c r="T52" s="12"/>
      <c r="U52" s="12"/>
      <c r="V52" s="12"/>
      <c r="W52" s="12"/>
      <c r="X52" s="12"/>
      <c r="Y52" s="12"/>
    </row>
    <row r="53" spans="1:25" ht="15.75" customHeight="1" x14ac:dyDescent="0.25">
      <c r="A53" s="49" t="s">
        <v>79</v>
      </c>
      <c r="B53" s="50"/>
      <c r="C53" s="50"/>
      <c r="D53" s="50"/>
      <c r="E53" s="51"/>
      <c r="F53" s="114" t="str">
        <f>IF(E40="","Enter estimate of PAR",IF(E40&gt;10,"High C or above",IF(E40&lt;1,"Very Low to Low",IF(AND($E$40&gt;=1,L40=1),"High C or above",IF(L40=0,"Please confirm if PAR is located within 1 km, 3 km or 5 km downstream of dam","Significant")))))</f>
        <v>Enter estimate of PAR</v>
      </c>
      <c r="G53" s="115"/>
      <c r="H53" s="115"/>
      <c r="I53" s="116"/>
      <c r="J53" s="15" t="s">
        <v>80</v>
      </c>
      <c r="K53" s="85" t="s">
        <v>81</v>
      </c>
      <c r="L53" s="15"/>
      <c r="M53" s="15"/>
      <c r="N53" s="15"/>
      <c r="O53" s="15"/>
      <c r="P53" s="15"/>
      <c r="Q53" s="15"/>
      <c r="R53" s="15"/>
      <c r="S53" s="12"/>
      <c r="T53" s="12"/>
      <c r="U53" s="12"/>
      <c r="V53" s="12"/>
      <c r="W53" s="12"/>
      <c r="X53" s="12"/>
      <c r="Y53" s="12"/>
    </row>
    <row r="54" spans="1:25" ht="15.75" customHeight="1" x14ac:dyDescent="0.25">
      <c r="A54" s="33" t="s">
        <v>82</v>
      </c>
      <c r="F54" s="117"/>
      <c r="G54" s="118"/>
      <c r="H54" s="118"/>
      <c r="I54" s="119"/>
      <c r="J54" s="15"/>
      <c r="K54" s="85"/>
      <c r="L54" s="15"/>
      <c r="M54" s="15"/>
      <c r="N54" s="15"/>
      <c r="O54" s="15"/>
      <c r="P54" s="15"/>
      <c r="Q54" s="15"/>
      <c r="R54" s="15"/>
      <c r="S54" s="12"/>
      <c r="T54" s="12"/>
      <c r="U54" s="12"/>
      <c r="V54" s="12"/>
      <c r="W54" s="12"/>
      <c r="X54" s="12"/>
      <c r="Y54" s="12"/>
    </row>
    <row r="55" spans="1:25" ht="15.75" customHeight="1" thickBot="1" x14ac:dyDescent="0.3">
      <c r="A55" s="38"/>
      <c r="B55" s="39"/>
      <c r="C55" s="39"/>
      <c r="D55" s="39"/>
      <c r="E55" s="39"/>
      <c r="F55" s="120"/>
      <c r="G55" s="121"/>
      <c r="H55" s="121"/>
      <c r="I55" s="122"/>
      <c r="J55" s="15"/>
      <c r="K55" s="85"/>
      <c r="L55" s="15"/>
      <c r="M55" s="15"/>
      <c r="N55" s="15"/>
      <c r="O55" s="15"/>
      <c r="P55" s="15"/>
      <c r="Q55" s="15"/>
      <c r="R55" s="15"/>
      <c r="S55" s="12"/>
      <c r="T55" s="12"/>
      <c r="U55" s="12"/>
      <c r="V55" s="12"/>
      <c r="W55" s="12"/>
      <c r="X55" s="12"/>
      <c r="Y55" s="12"/>
    </row>
    <row r="56" spans="1:25" x14ac:dyDescent="0.25">
      <c r="J56" s="15"/>
      <c r="K56" s="84"/>
      <c r="L56" s="15"/>
      <c r="M56" s="15"/>
      <c r="N56" s="15"/>
      <c r="O56" s="15"/>
      <c r="P56" s="15"/>
      <c r="Q56" s="15"/>
      <c r="R56" s="15"/>
      <c r="S56" s="12"/>
      <c r="T56" s="12"/>
      <c r="U56" s="12"/>
    </row>
    <row r="57" spans="1:25" x14ac:dyDescent="0.25">
      <c r="J57" s="15"/>
      <c r="K57" s="15"/>
      <c r="L57" s="15"/>
      <c r="M57" s="15"/>
      <c r="N57" s="15"/>
      <c r="O57" s="15"/>
      <c r="P57" s="15"/>
      <c r="Q57" s="15"/>
      <c r="R57" s="15"/>
      <c r="S57" s="15"/>
      <c r="T57" s="15"/>
      <c r="U57" s="15"/>
    </row>
    <row r="58" spans="1:25" x14ac:dyDescent="0.25">
      <c r="L58" s="15"/>
      <c r="M58" s="15"/>
      <c r="N58" s="15"/>
      <c r="O58" s="15"/>
      <c r="P58" s="15"/>
      <c r="Q58" s="15"/>
      <c r="R58" s="15"/>
      <c r="S58" s="15"/>
      <c r="T58" s="15"/>
      <c r="U58" s="15"/>
    </row>
    <row r="59" spans="1:25" x14ac:dyDescent="0.25">
      <c r="L59" s="15"/>
      <c r="M59" s="15"/>
      <c r="N59" s="15"/>
      <c r="O59" s="15"/>
      <c r="P59" s="15"/>
      <c r="Q59" s="15"/>
      <c r="R59" s="15"/>
      <c r="S59" s="15"/>
      <c r="T59" s="15"/>
      <c r="U59" s="15"/>
    </row>
  </sheetData>
  <sheetProtection sheet="1" objects="1" scenarios="1" formatCells="0" formatColumns="0" selectLockedCells="1"/>
  <mergeCells count="35">
    <mergeCell ref="A44:D44"/>
    <mergeCell ref="E44:H44"/>
    <mergeCell ref="F53:I55"/>
    <mergeCell ref="B50:I50"/>
    <mergeCell ref="B51:I51"/>
    <mergeCell ref="B46:I46"/>
    <mergeCell ref="B47:I47"/>
    <mergeCell ref="B48:I48"/>
    <mergeCell ref="B49:I49"/>
    <mergeCell ref="C13:E13"/>
    <mergeCell ref="C16:D16"/>
    <mergeCell ref="B29:I29"/>
    <mergeCell ref="B27:I27"/>
    <mergeCell ref="A4:I4"/>
    <mergeCell ref="C7:D7"/>
    <mergeCell ref="C8:E8"/>
    <mergeCell ref="C12:E12"/>
    <mergeCell ref="B26:I26"/>
    <mergeCell ref="A24:D24"/>
    <mergeCell ref="E24:F24"/>
    <mergeCell ref="A19:D19"/>
    <mergeCell ref="A21:D21"/>
    <mergeCell ref="E21:H21"/>
    <mergeCell ref="A43:D43"/>
    <mergeCell ref="B28:I28"/>
    <mergeCell ref="A34:D34"/>
    <mergeCell ref="A35:C35"/>
    <mergeCell ref="E40:F40"/>
    <mergeCell ref="E34:F34"/>
    <mergeCell ref="A36:D36"/>
    <mergeCell ref="B30:I30"/>
    <mergeCell ref="B31:I31"/>
    <mergeCell ref="E36:H36"/>
    <mergeCell ref="A41:D41"/>
    <mergeCell ref="A40:D40"/>
  </mergeCells>
  <phoneticPr fontId="20" type="noConversion"/>
  <conditionalFormatting sqref="A44:D44">
    <cfRule type="expression" dxfId="4" priority="8" stopIfTrue="1">
      <formula>$L$43=8</formula>
    </cfRule>
  </conditionalFormatting>
  <conditionalFormatting sqref="A41">
    <cfRule type="expression" dxfId="3" priority="6" stopIfTrue="1">
      <formula>$E$40&gt;10</formula>
    </cfRule>
    <cfRule type="expression" dxfId="2" priority="7" stopIfTrue="1">
      <formula>$E$40&gt;0</formula>
    </cfRule>
  </conditionalFormatting>
  <conditionalFormatting sqref="A36:D36">
    <cfRule type="expression" dxfId="1" priority="17" stopIfTrue="1">
      <formula>$L$35=8</formula>
    </cfRule>
  </conditionalFormatting>
  <conditionalFormatting sqref="A36:D36">
    <cfRule type="expression" dxfId="0" priority="1" stopIfTrue="1">
      <formula>$L$35=8</formula>
    </cfRule>
  </conditionalFormatting>
  <dataValidations count="2">
    <dataValidation type="decimal" allowBlank="1" showInputMessage="1" showErrorMessage="1" error="The extent entered is not valid. Please enter a number." sqref="E24:F24" xr:uid="{6FCD35D6-6BAE-40D5-9A69-83AF0B6A38E8}">
      <formula1>0</formula1>
      <formula2>99999999999999</formula2>
    </dataValidation>
    <dataValidation type="decimal" allowBlank="1" showInputMessage="1" showErrorMessage="1" error="The PAR entered is not valid. Please enter a number." sqref="E34:F34 E42:F42" xr:uid="{9C87257F-C184-4A89-A6A0-8F3235470553}">
      <formula1>0</formula1>
      <formula2>99999999999999</formula2>
    </dataValidation>
  </dataValidations>
  <printOptions horizontalCentered="1"/>
  <pageMargins left="0.3" right="0.3" top="0.3" bottom="0.4" header="0.31496062992126" footer="0.05"/>
  <pageSetup paperSize="9" scale="88" orientation="portrait" horizontalDpi="4294967293" verticalDpi="4294967293" r:id="rId1"/>
  <headerFooter>
    <oddFooter>&amp;RPrinted &amp;D&amp;C&amp;1#&amp;"Calibri"&amp;12&amp;K000000OFFICIAL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RetrieveHome">
                <anchor moveWithCells="1" sizeWithCells="1">
                  <from>
                    <xdr:col>0</xdr:col>
                    <xdr:colOff>171450</xdr:colOff>
                    <xdr:row>1</xdr:row>
                    <xdr:rowOff>114300</xdr:rowOff>
                  </from>
                  <to>
                    <xdr:col>1</xdr:col>
                    <xdr:colOff>523875</xdr:colOff>
                    <xdr:row>2</xdr:row>
                    <xdr:rowOff>142875</xdr:rowOff>
                  </to>
                </anchor>
              </controlPr>
            </control>
          </mc:Choice>
        </mc:AlternateContent>
        <mc:AlternateContent xmlns:mc="http://schemas.openxmlformats.org/markup-compatibility/2006">
          <mc:Choice Requires="x14">
            <control shapeId="9218" r:id="rId5" name="Button 2">
              <controlPr defaultSize="0" print="0" autoFill="0" autoPict="0" macro="[0]!RetrieveHelp">
                <anchor moveWithCells="1" sizeWithCells="1">
                  <from>
                    <xdr:col>1</xdr:col>
                    <xdr:colOff>666750</xdr:colOff>
                    <xdr:row>1</xdr:row>
                    <xdr:rowOff>114300</xdr:rowOff>
                  </from>
                  <to>
                    <xdr:col>3</xdr:col>
                    <xdr:colOff>342900</xdr:colOff>
                    <xdr:row>2</xdr:row>
                    <xdr:rowOff>142875</xdr:rowOff>
                  </to>
                </anchor>
              </controlPr>
            </control>
          </mc:Choice>
        </mc:AlternateContent>
        <mc:AlternateContent xmlns:mc="http://schemas.openxmlformats.org/markup-compatibility/2006">
          <mc:Choice Requires="x14">
            <control shapeId="9219" r:id="rId6" name="Button 3">
              <controlPr defaultSize="0" print="0" autoFill="0" autoPict="0" macro="[0]!SaveEditDam">
                <anchor moveWithCells="1" sizeWithCells="1">
                  <from>
                    <xdr:col>6</xdr:col>
                    <xdr:colOff>295275</xdr:colOff>
                    <xdr:row>1</xdr:row>
                    <xdr:rowOff>114300</xdr:rowOff>
                  </from>
                  <to>
                    <xdr:col>8</xdr:col>
                    <xdr:colOff>171450</xdr:colOff>
                    <xdr:row>2</xdr:row>
                    <xdr:rowOff>142875</xdr:rowOff>
                  </to>
                </anchor>
              </controlPr>
            </control>
          </mc:Choice>
        </mc:AlternateContent>
        <mc:AlternateContent xmlns:mc="http://schemas.openxmlformats.org/markup-compatibility/2006">
          <mc:Choice Requires="x14">
            <control shapeId="9222" r:id="rId7" name="Drop Down 6">
              <controlPr defaultSize="0" autoLine="0" autoPict="0">
                <anchor moveWithCells="1">
                  <from>
                    <xdr:col>4</xdr:col>
                    <xdr:colOff>0</xdr:colOff>
                    <xdr:row>18</xdr:row>
                    <xdr:rowOff>9525</xdr:rowOff>
                  </from>
                  <to>
                    <xdr:col>7</xdr:col>
                    <xdr:colOff>0</xdr:colOff>
                    <xdr:row>19</xdr:row>
                    <xdr:rowOff>19050</xdr:rowOff>
                  </to>
                </anchor>
              </controlPr>
            </control>
          </mc:Choice>
        </mc:AlternateContent>
        <mc:AlternateContent xmlns:mc="http://schemas.openxmlformats.org/markup-compatibility/2006">
          <mc:Choice Requires="x14">
            <control shapeId="9227" r:id="rId8" name="Option Button 11">
              <controlPr defaultSize="0" autoFill="0" autoLine="0" autoPict="0">
                <anchor moveWithCells="1">
                  <from>
                    <xdr:col>4</xdr:col>
                    <xdr:colOff>66675</xdr:colOff>
                    <xdr:row>40</xdr:row>
                    <xdr:rowOff>85725</xdr:rowOff>
                  </from>
                  <to>
                    <xdr:col>4</xdr:col>
                    <xdr:colOff>561975</xdr:colOff>
                    <xdr:row>40</xdr:row>
                    <xdr:rowOff>314325</xdr:rowOff>
                  </to>
                </anchor>
              </controlPr>
            </control>
          </mc:Choice>
        </mc:AlternateContent>
        <mc:AlternateContent xmlns:mc="http://schemas.openxmlformats.org/markup-compatibility/2006">
          <mc:Choice Requires="x14">
            <control shapeId="9228" r:id="rId9" name="Option Button 12">
              <controlPr defaultSize="0" autoFill="0" autoLine="0" autoPict="0">
                <anchor moveWithCells="1">
                  <from>
                    <xdr:col>5</xdr:col>
                    <xdr:colOff>133350</xdr:colOff>
                    <xdr:row>40</xdr:row>
                    <xdr:rowOff>85725</xdr:rowOff>
                  </from>
                  <to>
                    <xdr:col>5</xdr:col>
                    <xdr:colOff>552450</xdr:colOff>
                    <xdr:row>40</xdr:row>
                    <xdr:rowOff>304800</xdr:rowOff>
                  </to>
                </anchor>
              </controlPr>
            </control>
          </mc:Choice>
        </mc:AlternateContent>
        <mc:AlternateContent xmlns:mc="http://schemas.openxmlformats.org/markup-compatibility/2006">
          <mc:Choice Requires="x14">
            <control shapeId="9233" r:id="rId10" name="Button 17">
              <controlPr defaultSize="0" print="0" autoFill="0" autoPict="0" macro="[0]!RetrieveAddNewDam">
                <anchor moveWithCells="1" sizeWithCells="1">
                  <from>
                    <xdr:col>8</xdr:col>
                    <xdr:colOff>419100</xdr:colOff>
                    <xdr:row>1</xdr:row>
                    <xdr:rowOff>114300</xdr:rowOff>
                  </from>
                  <to>
                    <xdr:col>10</xdr:col>
                    <xdr:colOff>0</xdr:colOff>
                    <xdr:row>2</xdr:row>
                    <xdr:rowOff>142875</xdr:rowOff>
                  </to>
                </anchor>
              </controlPr>
            </control>
          </mc:Choice>
        </mc:AlternateContent>
        <mc:AlternateContent xmlns:mc="http://schemas.openxmlformats.org/markup-compatibility/2006">
          <mc:Choice Requires="x14">
            <control shapeId="9234" r:id="rId11" name="Button 18">
              <controlPr defaultSize="0" print="0" autoFill="0" autoPict="0" macro="[0]!PrintRetrievedRecord">
                <anchor moveWithCells="1" sizeWithCells="1">
                  <from>
                    <xdr:col>3</xdr:col>
                    <xdr:colOff>466725</xdr:colOff>
                    <xdr:row>1</xdr:row>
                    <xdr:rowOff>114300</xdr:rowOff>
                  </from>
                  <to>
                    <xdr:col>6</xdr:col>
                    <xdr:colOff>19050</xdr:colOff>
                    <xdr:row>2</xdr:row>
                    <xdr:rowOff>142875</xdr:rowOff>
                  </to>
                </anchor>
              </controlPr>
            </control>
          </mc:Choice>
        </mc:AlternateContent>
        <mc:AlternateContent xmlns:mc="http://schemas.openxmlformats.org/markup-compatibility/2006">
          <mc:Choice Requires="x14">
            <control shapeId="9235" r:id="rId12" name="Button 19">
              <controlPr defaultSize="0" print="0" autoFill="0" autoPict="0" macro="[0]!Retrieve_Retrieve">
                <anchor moveWithCells="1" sizeWithCells="1">
                  <from>
                    <xdr:col>10</xdr:col>
                    <xdr:colOff>152400</xdr:colOff>
                    <xdr:row>1</xdr:row>
                    <xdr:rowOff>114300</xdr:rowOff>
                  </from>
                  <to>
                    <xdr:col>13</xdr:col>
                    <xdr:colOff>361950</xdr:colOff>
                    <xdr:row>2</xdr:row>
                    <xdr:rowOff>142875</xdr:rowOff>
                  </to>
                </anchor>
              </controlPr>
            </control>
          </mc:Choice>
        </mc:AlternateContent>
        <mc:AlternateContent xmlns:mc="http://schemas.openxmlformats.org/markup-compatibility/2006">
          <mc:Choice Requires="x14">
            <control shapeId="9493" r:id="rId13" name="Button 277">
              <controlPr defaultSize="0" print="0" autoFill="0" autoPict="0" macro="[0]!Retrieve_Delete">
                <anchor moveWithCells="1" sizeWithCells="1">
                  <from>
                    <xdr:col>13</xdr:col>
                    <xdr:colOff>514350</xdr:colOff>
                    <xdr:row>1</xdr:row>
                    <xdr:rowOff>114300</xdr:rowOff>
                  </from>
                  <to>
                    <xdr:col>16</xdr:col>
                    <xdr:colOff>428625</xdr:colOff>
                    <xdr:row>2</xdr:row>
                    <xdr:rowOff>142875</xdr:rowOff>
                  </to>
                </anchor>
              </controlPr>
            </control>
          </mc:Choice>
        </mc:AlternateContent>
        <mc:AlternateContent xmlns:mc="http://schemas.openxmlformats.org/markup-compatibility/2006">
          <mc:Choice Requires="x14">
            <control shapeId="10228" r:id="rId14" name="Check Box 1012">
              <controlPr defaultSize="0" autoFill="0" autoLine="0" autoPict="0">
                <anchor moveWithCells="1">
                  <from>
                    <xdr:col>5</xdr:col>
                    <xdr:colOff>209550</xdr:colOff>
                    <xdr:row>42</xdr:row>
                    <xdr:rowOff>304800</xdr:rowOff>
                  </from>
                  <to>
                    <xdr:col>7</xdr:col>
                    <xdr:colOff>552450</xdr:colOff>
                    <xdr:row>42</xdr:row>
                    <xdr:rowOff>523875</xdr:rowOff>
                  </to>
                </anchor>
              </controlPr>
            </control>
          </mc:Choice>
        </mc:AlternateContent>
        <mc:AlternateContent xmlns:mc="http://schemas.openxmlformats.org/markup-compatibility/2006">
          <mc:Choice Requires="x14">
            <control shapeId="10229" r:id="rId15" name="Check Box 1013">
              <controlPr defaultSize="0" autoFill="0" autoLine="0" autoPict="0">
                <anchor moveWithCells="1">
                  <from>
                    <xdr:col>5</xdr:col>
                    <xdr:colOff>209550</xdr:colOff>
                    <xdr:row>42</xdr:row>
                    <xdr:rowOff>85725</xdr:rowOff>
                  </from>
                  <to>
                    <xdr:col>7</xdr:col>
                    <xdr:colOff>219075</xdr:colOff>
                    <xdr:row>42</xdr:row>
                    <xdr:rowOff>304800</xdr:rowOff>
                  </to>
                </anchor>
              </controlPr>
            </control>
          </mc:Choice>
        </mc:AlternateContent>
        <mc:AlternateContent xmlns:mc="http://schemas.openxmlformats.org/markup-compatibility/2006">
          <mc:Choice Requires="x14">
            <control shapeId="10230" r:id="rId16" name="Check Box 1014">
              <controlPr defaultSize="0" autoFill="0" autoLine="0" autoPict="0">
                <anchor moveWithCells="1">
                  <from>
                    <xdr:col>5</xdr:col>
                    <xdr:colOff>209550</xdr:colOff>
                    <xdr:row>41</xdr:row>
                    <xdr:rowOff>57150</xdr:rowOff>
                  </from>
                  <to>
                    <xdr:col>7</xdr:col>
                    <xdr:colOff>438150</xdr:colOff>
                    <xdr:row>42</xdr:row>
                    <xdr:rowOff>85725</xdr:rowOff>
                  </to>
                </anchor>
              </controlPr>
            </control>
          </mc:Choice>
        </mc:AlternateContent>
        <mc:AlternateContent xmlns:mc="http://schemas.openxmlformats.org/markup-compatibility/2006">
          <mc:Choice Requires="x14">
            <control shapeId="10231" r:id="rId17" name="Check Box 1015">
              <controlPr defaultSize="0" autoFill="0" autoLine="0" autoPict="0" altText="Questionnaire: _x000a_Section 6">
                <anchor moveWithCells="1">
                  <from>
                    <xdr:col>3</xdr:col>
                    <xdr:colOff>133350</xdr:colOff>
                    <xdr:row>41</xdr:row>
                    <xdr:rowOff>57150</xdr:rowOff>
                  </from>
                  <to>
                    <xdr:col>5</xdr:col>
                    <xdr:colOff>209550</xdr:colOff>
                    <xdr:row>42</xdr:row>
                    <xdr:rowOff>85725</xdr:rowOff>
                  </to>
                </anchor>
              </controlPr>
            </control>
          </mc:Choice>
        </mc:AlternateContent>
        <mc:AlternateContent xmlns:mc="http://schemas.openxmlformats.org/markup-compatibility/2006">
          <mc:Choice Requires="x14">
            <control shapeId="10232" r:id="rId18" name="Check Box 1016">
              <controlPr defaultSize="0" autoFill="0" autoLine="0" autoPict="0">
                <anchor moveWithCells="1">
                  <from>
                    <xdr:col>3</xdr:col>
                    <xdr:colOff>133350</xdr:colOff>
                    <xdr:row>42</xdr:row>
                    <xdr:rowOff>304800</xdr:rowOff>
                  </from>
                  <to>
                    <xdr:col>4</xdr:col>
                    <xdr:colOff>419100</xdr:colOff>
                    <xdr:row>42</xdr:row>
                    <xdr:rowOff>514350</xdr:rowOff>
                  </to>
                </anchor>
              </controlPr>
            </control>
          </mc:Choice>
        </mc:AlternateContent>
        <mc:AlternateContent xmlns:mc="http://schemas.openxmlformats.org/markup-compatibility/2006">
          <mc:Choice Requires="x14">
            <control shapeId="10233" r:id="rId19" name="Check Box 1017">
              <controlPr defaultSize="0" autoFill="0" autoLine="0" autoPict="0">
                <anchor moveWithCells="1">
                  <from>
                    <xdr:col>3</xdr:col>
                    <xdr:colOff>133350</xdr:colOff>
                    <xdr:row>42</xdr:row>
                    <xdr:rowOff>85725</xdr:rowOff>
                  </from>
                  <to>
                    <xdr:col>5</xdr:col>
                    <xdr:colOff>142875</xdr:colOff>
                    <xdr:row>42</xdr:row>
                    <xdr:rowOff>304800</xdr:rowOff>
                  </to>
                </anchor>
              </controlPr>
            </control>
          </mc:Choice>
        </mc:AlternateContent>
        <mc:AlternateContent xmlns:mc="http://schemas.openxmlformats.org/markup-compatibility/2006">
          <mc:Choice Requires="x14">
            <control shapeId="10234" r:id="rId20" name="Check Box 1018">
              <controlPr defaultSize="0" autoFill="0" autoLine="0" autoPict="0">
                <anchor moveWithCells="1">
                  <from>
                    <xdr:col>3</xdr:col>
                    <xdr:colOff>133350</xdr:colOff>
                    <xdr:row>42</xdr:row>
                    <xdr:rowOff>514350</xdr:rowOff>
                  </from>
                  <to>
                    <xdr:col>4</xdr:col>
                    <xdr:colOff>0</xdr:colOff>
                    <xdr:row>44</xdr:row>
                    <xdr:rowOff>0</xdr:rowOff>
                  </to>
                </anchor>
              </controlPr>
            </control>
          </mc:Choice>
        </mc:AlternateContent>
        <mc:AlternateContent xmlns:mc="http://schemas.openxmlformats.org/markup-compatibility/2006">
          <mc:Choice Requires="x14">
            <control shapeId="44320" r:id="rId21" name="Check Box 1312">
              <controlPr defaultSize="0" autoFill="0" autoLine="0" autoPict="0" altText="Questionnaire: _x000a_Section 6">
                <anchor moveWithCells="1">
                  <from>
                    <xdr:col>3</xdr:col>
                    <xdr:colOff>133350</xdr:colOff>
                    <xdr:row>34</xdr:row>
                    <xdr:rowOff>152400</xdr:rowOff>
                  </from>
                  <to>
                    <xdr:col>5</xdr:col>
                    <xdr:colOff>209550</xdr:colOff>
                    <xdr:row>34</xdr:row>
                    <xdr:rowOff>371475</xdr:rowOff>
                  </to>
                </anchor>
              </controlPr>
            </control>
          </mc:Choice>
        </mc:AlternateContent>
        <mc:AlternateContent xmlns:mc="http://schemas.openxmlformats.org/markup-compatibility/2006">
          <mc:Choice Requires="x14">
            <control shapeId="44321" r:id="rId22" name="Check Box 1313">
              <controlPr defaultSize="0" autoFill="0" autoLine="0" autoPict="0">
                <anchor moveWithCells="1">
                  <from>
                    <xdr:col>5</xdr:col>
                    <xdr:colOff>209550</xdr:colOff>
                    <xdr:row>34</xdr:row>
                    <xdr:rowOff>371475</xdr:rowOff>
                  </from>
                  <to>
                    <xdr:col>7</xdr:col>
                    <xdr:colOff>219075</xdr:colOff>
                    <xdr:row>34</xdr:row>
                    <xdr:rowOff>590550</xdr:rowOff>
                  </to>
                </anchor>
              </controlPr>
            </control>
          </mc:Choice>
        </mc:AlternateContent>
        <mc:AlternateContent xmlns:mc="http://schemas.openxmlformats.org/markup-compatibility/2006">
          <mc:Choice Requires="x14">
            <control shapeId="44322" r:id="rId23" name="Check Box 1314">
              <controlPr defaultSize="0" autoFill="0" autoLine="0" autoPict="0">
                <anchor moveWithCells="1">
                  <from>
                    <xdr:col>5</xdr:col>
                    <xdr:colOff>209550</xdr:colOff>
                    <xdr:row>34</xdr:row>
                    <xdr:rowOff>152400</xdr:rowOff>
                  </from>
                  <to>
                    <xdr:col>7</xdr:col>
                    <xdr:colOff>438150</xdr:colOff>
                    <xdr:row>34</xdr:row>
                    <xdr:rowOff>371475</xdr:rowOff>
                  </to>
                </anchor>
              </controlPr>
            </control>
          </mc:Choice>
        </mc:AlternateContent>
        <mc:AlternateContent xmlns:mc="http://schemas.openxmlformats.org/markup-compatibility/2006">
          <mc:Choice Requires="x14">
            <control shapeId="44323" r:id="rId24" name="Check Box 1315">
              <controlPr defaultSize="0" autoFill="0" autoLine="0" autoPict="0">
                <anchor moveWithCells="1">
                  <from>
                    <xdr:col>3</xdr:col>
                    <xdr:colOff>133350</xdr:colOff>
                    <xdr:row>34</xdr:row>
                    <xdr:rowOff>590550</xdr:rowOff>
                  </from>
                  <to>
                    <xdr:col>4</xdr:col>
                    <xdr:colOff>419100</xdr:colOff>
                    <xdr:row>34</xdr:row>
                    <xdr:rowOff>800100</xdr:rowOff>
                  </to>
                </anchor>
              </controlPr>
            </control>
          </mc:Choice>
        </mc:AlternateContent>
        <mc:AlternateContent xmlns:mc="http://schemas.openxmlformats.org/markup-compatibility/2006">
          <mc:Choice Requires="x14">
            <control shapeId="44324" r:id="rId25" name="Check Box 1316">
              <controlPr defaultSize="0" autoFill="0" autoLine="0" autoPict="0">
                <anchor moveWithCells="1">
                  <from>
                    <xdr:col>3</xdr:col>
                    <xdr:colOff>133350</xdr:colOff>
                    <xdr:row>34</xdr:row>
                    <xdr:rowOff>371475</xdr:rowOff>
                  </from>
                  <to>
                    <xdr:col>5</xdr:col>
                    <xdr:colOff>142875</xdr:colOff>
                    <xdr:row>34</xdr:row>
                    <xdr:rowOff>590550</xdr:rowOff>
                  </to>
                </anchor>
              </controlPr>
            </control>
          </mc:Choice>
        </mc:AlternateContent>
        <mc:AlternateContent xmlns:mc="http://schemas.openxmlformats.org/markup-compatibility/2006">
          <mc:Choice Requires="x14">
            <control shapeId="44325" r:id="rId26" name="Check Box 1317">
              <controlPr defaultSize="0" autoFill="0" autoLine="0" autoPict="0">
                <anchor moveWithCells="1">
                  <from>
                    <xdr:col>5</xdr:col>
                    <xdr:colOff>209550</xdr:colOff>
                    <xdr:row>34</xdr:row>
                    <xdr:rowOff>590550</xdr:rowOff>
                  </from>
                  <to>
                    <xdr:col>7</xdr:col>
                    <xdr:colOff>561975</xdr:colOff>
                    <xdr:row>34</xdr:row>
                    <xdr:rowOff>809625</xdr:rowOff>
                  </to>
                </anchor>
              </controlPr>
            </control>
          </mc:Choice>
        </mc:AlternateContent>
        <mc:AlternateContent xmlns:mc="http://schemas.openxmlformats.org/markup-compatibility/2006">
          <mc:Choice Requires="x14">
            <control shapeId="44326" r:id="rId27" name="Check Box 1318">
              <controlPr defaultSize="0" autoFill="0" autoLine="0" autoPict="0">
                <anchor moveWithCells="1">
                  <from>
                    <xdr:col>3</xdr:col>
                    <xdr:colOff>133350</xdr:colOff>
                    <xdr:row>34</xdr:row>
                    <xdr:rowOff>800100</xdr:rowOff>
                  </from>
                  <to>
                    <xdr:col>4</xdr:col>
                    <xdr:colOff>0</xdr:colOff>
                    <xdr:row>36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2AF99-3160-4601-86D7-F7BEB6A11B43}">
  <sheetPr codeName="Sheet4"/>
  <dimension ref="A1:N33"/>
  <sheetViews>
    <sheetView workbookViewId="0">
      <pane ySplit="1" topLeftCell="A2" activePane="bottomLeft" state="frozen"/>
      <selection pane="bottomLeft" activeCell="H31" sqref="H31"/>
    </sheetView>
  </sheetViews>
  <sheetFormatPr defaultColWidth="9.140625" defaultRowHeight="15" x14ac:dyDescent="0.25"/>
  <cols>
    <col min="1" max="3" width="9.140625" style="11"/>
    <col min="4" max="4" width="13.28515625" style="11" customWidth="1"/>
    <col min="5" max="16384" width="9.140625" style="11"/>
  </cols>
  <sheetData>
    <row r="1" spans="1:14" s="4" customFormat="1" ht="27.75" thickTop="1" x14ac:dyDescent="0.35">
      <c r="A1" s="20" t="s">
        <v>86</v>
      </c>
      <c r="B1" s="2"/>
      <c r="C1" s="3"/>
      <c r="D1" s="2"/>
      <c r="E1" s="3"/>
      <c r="F1" s="2"/>
      <c r="G1" s="3"/>
      <c r="H1" s="2"/>
      <c r="I1" s="2"/>
      <c r="J1" s="2"/>
      <c r="K1" s="2"/>
      <c r="L1" s="1"/>
      <c r="M1" s="1"/>
      <c r="N1" s="1"/>
    </row>
    <row r="24" spans="3:6" ht="15.75" thickBot="1" x14ac:dyDescent="0.3"/>
    <row r="25" spans="3:6" ht="47.25" x14ac:dyDescent="0.25">
      <c r="C25" s="22" t="s">
        <v>87</v>
      </c>
      <c r="D25" s="23" t="s">
        <v>88</v>
      </c>
      <c r="E25" s="23" t="s">
        <v>89</v>
      </c>
      <c r="F25" s="24" t="s">
        <v>90</v>
      </c>
    </row>
    <row r="26" spans="3:6" x14ac:dyDescent="0.25">
      <c r="C26" s="25">
        <v>1</v>
      </c>
      <c r="D26" s="21">
        <v>2</v>
      </c>
      <c r="E26" s="21">
        <v>2</v>
      </c>
      <c r="F26" s="26">
        <v>2</v>
      </c>
    </row>
    <row r="27" spans="3:6" x14ac:dyDescent="0.25">
      <c r="C27" s="25">
        <v>5</v>
      </c>
      <c r="D27" s="21">
        <v>2</v>
      </c>
      <c r="E27" s="21">
        <v>2.4610853921122549</v>
      </c>
      <c r="F27" s="26">
        <v>2.9221707842245097</v>
      </c>
    </row>
    <row r="28" spans="3:6" x14ac:dyDescent="0.25">
      <c r="C28" s="25">
        <v>10</v>
      </c>
      <c r="D28" s="21">
        <v>2</v>
      </c>
      <c r="E28" s="21">
        <v>2.8300347702431692</v>
      </c>
      <c r="F28" s="26">
        <v>3.6600695404863384</v>
      </c>
    </row>
    <row r="29" spans="3:6" x14ac:dyDescent="0.25">
      <c r="C29" s="25">
        <v>20</v>
      </c>
      <c r="D29" s="21">
        <v>2</v>
      </c>
      <c r="E29" s="21">
        <v>3.2482510073661057</v>
      </c>
      <c r="F29" s="26">
        <v>4.4965020147322114</v>
      </c>
    </row>
    <row r="30" spans="3:6" x14ac:dyDescent="0.25">
      <c r="C30" s="25">
        <v>50</v>
      </c>
      <c r="D30" s="21">
        <v>2</v>
      </c>
      <c r="E30" s="21">
        <v>4.3101042838576928</v>
      </c>
      <c r="F30" s="26">
        <v>6.6202085677153857</v>
      </c>
    </row>
    <row r="31" spans="3:6" x14ac:dyDescent="0.25">
      <c r="C31" s="25">
        <v>100</v>
      </c>
      <c r="D31" s="21">
        <v>2</v>
      </c>
      <c r="E31" s="21">
        <v>5.7569827048642628</v>
      </c>
      <c r="F31" s="26">
        <v>9.5139654097285256</v>
      </c>
    </row>
    <row r="32" spans="3:6" x14ac:dyDescent="0.25">
      <c r="C32" s="25">
        <v>200</v>
      </c>
      <c r="D32" s="21">
        <v>3.2325363267857767</v>
      </c>
      <c r="E32" s="21">
        <v>9.1612486353442897</v>
      </c>
      <c r="F32" s="26">
        <v>15.089960943902803</v>
      </c>
    </row>
    <row r="33" spans="3:6" ht="15.75" thickBot="1" x14ac:dyDescent="0.3">
      <c r="C33" s="27">
        <v>500</v>
      </c>
      <c r="D33" s="28">
        <v>8.2068126905760401</v>
      </c>
      <c r="E33" s="28">
        <v>15</v>
      </c>
      <c r="F33" s="29">
        <v>15</v>
      </c>
    </row>
  </sheetData>
  <sheetProtection sheet="1" objects="1" scenarios="1" formatCells="0" formatColumns="0" formatRows="0"/>
  <phoneticPr fontId="20" type="noConversion"/>
  <pageMargins left="0.7" right="0.7" top="0.75" bottom="0.75" header="0.3" footer="0.3"/>
  <pageSetup paperSize="9" orientation="portrait"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77" r:id="rId4" name="Button 929">
              <controlPr defaultSize="0" print="0" autoFill="0" autoPict="0" macro="[0]!HomeNormal">
                <anchor moveWithCells="1" sizeWithCells="1">
                  <from>
                    <xdr:col>10</xdr:col>
                    <xdr:colOff>381000</xdr:colOff>
                    <xdr:row>1</xdr:row>
                    <xdr:rowOff>66675</xdr:rowOff>
                  </from>
                  <to>
                    <xdr:col>12</xdr:col>
                    <xdr:colOff>257175</xdr:colOff>
                    <xdr:row>3</xdr:row>
                    <xdr:rowOff>133350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3D747-F8CE-49BA-BB45-85532DE14921}">
  <sheetPr codeName="Sheet9"/>
  <dimension ref="A1:L34"/>
  <sheetViews>
    <sheetView workbookViewId="0">
      <selection activeCell="F37" sqref="F37"/>
    </sheetView>
  </sheetViews>
  <sheetFormatPr defaultRowHeight="15" x14ac:dyDescent="0.25"/>
  <cols>
    <col min="1" max="1" width="14.28515625" customWidth="1"/>
    <col min="2" max="2" width="27.42578125" customWidth="1"/>
    <col min="4" max="4" width="13.5703125" customWidth="1"/>
    <col min="5" max="5" width="33.5703125" bestFit="1" customWidth="1"/>
    <col min="6" max="6" width="12.5703125" customWidth="1"/>
    <col min="7" max="7" width="16" customWidth="1"/>
    <col min="9" max="9" width="13.5703125" customWidth="1"/>
    <col min="10" max="10" width="33.28515625" bestFit="1" customWidth="1"/>
  </cols>
  <sheetData>
    <row r="1" spans="1:12" ht="15.75" x14ac:dyDescent="0.25">
      <c r="A1" s="9" t="s">
        <v>91</v>
      </c>
      <c r="D1" s="9" t="s">
        <v>92</v>
      </c>
      <c r="I1" s="9" t="s">
        <v>93</v>
      </c>
    </row>
    <row r="5" spans="1:12" x14ac:dyDescent="0.25">
      <c r="F5" s="65" t="s">
        <v>94</v>
      </c>
      <c r="G5" s="65" t="s">
        <v>95</v>
      </c>
      <c r="K5" s="65" t="s">
        <v>94</v>
      </c>
      <c r="L5" s="65" t="s">
        <v>95</v>
      </c>
    </row>
    <row r="6" spans="1:12" x14ac:dyDescent="0.25">
      <c r="A6" s="10">
        <v>1</v>
      </c>
      <c r="B6" s="19" t="s">
        <v>96</v>
      </c>
      <c r="D6" s="10">
        <v>1</v>
      </c>
      <c r="E6" s="19" t="s">
        <v>97</v>
      </c>
      <c r="F6" s="63"/>
      <c r="G6" s="63"/>
      <c r="I6" s="10">
        <v>1</v>
      </c>
      <c r="J6" s="19" t="s">
        <v>98</v>
      </c>
      <c r="K6" s="64"/>
      <c r="L6" s="64"/>
    </row>
    <row r="7" spans="1:12" x14ac:dyDescent="0.25">
      <c r="A7" s="10">
        <v>2</v>
      </c>
      <c r="B7" s="10" t="s">
        <v>99</v>
      </c>
      <c r="D7" s="10">
        <v>2</v>
      </c>
      <c r="E7" s="10" t="s">
        <v>100</v>
      </c>
      <c r="F7" s="64" t="b">
        <v>0</v>
      </c>
      <c r="G7" s="64" t="b">
        <v>0</v>
      </c>
      <c r="I7" s="10">
        <v>2</v>
      </c>
      <c r="J7" s="10" t="s">
        <v>100</v>
      </c>
      <c r="K7" s="64" t="b">
        <v>0</v>
      </c>
      <c r="L7" s="64" t="b">
        <v>0</v>
      </c>
    </row>
    <row r="8" spans="1:12" x14ac:dyDescent="0.25">
      <c r="A8" s="10">
        <v>3</v>
      </c>
      <c r="B8" s="10" t="s">
        <v>101</v>
      </c>
      <c r="D8" s="10">
        <v>3</v>
      </c>
      <c r="E8" s="10" t="s">
        <v>102</v>
      </c>
      <c r="F8" s="64" t="b">
        <v>0</v>
      </c>
      <c r="G8" s="64" t="b">
        <v>0</v>
      </c>
      <c r="I8" s="10">
        <v>3</v>
      </c>
      <c r="J8" s="10" t="s">
        <v>102</v>
      </c>
      <c r="K8" s="64" t="b">
        <v>0</v>
      </c>
      <c r="L8" s="64" t="b">
        <v>0</v>
      </c>
    </row>
    <row r="9" spans="1:12" x14ac:dyDescent="0.25">
      <c r="A9" s="10">
        <v>4</v>
      </c>
      <c r="B9" s="10" t="s">
        <v>103</v>
      </c>
      <c r="D9" s="10">
        <v>4</v>
      </c>
      <c r="E9" s="10" t="s">
        <v>104</v>
      </c>
      <c r="F9" s="64" t="b">
        <v>0</v>
      </c>
      <c r="G9" s="64" t="b">
        <v>0</v>
      </c>
      <c r="I9" s="10">
        <v>4</v>
      </c>
      <c r="J9" s="10" t="s">
        <v>104</v>
      </c>
      <c r="K9" s="64" t="b">
        <v>0</v>
      </c>
      <c r="L9" s="64" t="b">
        <v>0</v>
      </c>
    </row>
    <row r="10" spans="1:12" x14ac:dyDescent="0.25">
      <c r="A10" s="10"/>
      <c r="B10" s="10"/>
      <c r="D10" s="10">
        <v>5</v>
      </c>
      <c r="E10" s="10" t="s">
        <v>105</v>
      </c>
      <c r="F10" s="64" t="b">
        <v>0</v>
      </c>
      <c r="G10" s="64" t="b">
        <v>0</v>
      </c>
      <c r="I10" s="10">
        <v>5</v>
      </c>
      <c r="J10" s="10" t="s">
        <v>105</v>
      </c>
      <c r="K10" s="64" t="b">
        <v>0</v>
      </c>
      <c r="L10" s="64" t="b">
        <v>0</v>
      </c>
    </row>
    <row r="11" spans="1:12" x14ac:dyDescent="0.25">
      <c r="A11" s="10"/>
      <c r="B11" s="10"/>
      <c r="D11" s="10">
        <v>6</v>
      </c>
      <c r="E11" s="10" t="s">
        <v>106</v>
      </c>
      <c r="F11" s="64" t="b">
        <v>0</v>
      </c>
      <c r="G11" s="64" t="b">
        <v>0</v>
      </c>
      <c r="I11" s="10">
        <v>6</v>
      </c>
      <c r="J11" s="10" t="s">
        <v>106</v>
      </c>
      <c r="K11" s="64" t="b">
        <v>0</v>
      </c>
      <c r="L11" s="64" t="b">
        <v>0</v>
      </c>
    </row>
    <row r="12" spans="1:12" x14ac:dyDescent="0.25">
      <c r="A12" s="10"/>
      <c r="B12" s="10"/>
      <c r="D12" s="10">
        <v>7</v>
      </c>
      <c r="E12" s="10" t="s">
        <v>107</v>
      </c>
      <c r="F12" s="64" t="b">
        <v>0</v>
      </c>
      <c r="G12" s="64" t="b">
        <v>0</v>
      </c>
      <c r="I12" s="10">
        <v>7</v>
      </c>
      <c r="J12" s="10" t="s">
        <v>107</v>
      </c>
      <c r="K12" s="64" t="b">
        <v>0</v>
      </c>
      <c r="L12" s="64" t="b">
        <v>0</v>
      </c>
    </row>
    <row r="13" spans="1:12" x14ac:dyDescent="0.25">
      <c r="A13" s="10"/>
      <c r="B13" s="10"/>
      <c r="D13" s="10">
        <v>8</v>
      </c>
      <c r="E13" s="10" t="s">
        <v>108</v>
      </c>
      <c r="F13" s="64" t="b">
        <v>0</v>
      </c>
      <c r="G13" s="64" t="b">
        <v>0</v>
      </c>
      <c r="I13" s="10">
        <v>8</v>
      </c>
      <c r="J13" s="10" t="s">
        <v>108</v>
      </c>
      <c r="K13" s="64" t="b">
        <v>0</v>
      </c>
      <c r="L13" s="64" t="b">
        <v>0</v>
      </c>
    </row>
    <row r="14" spans="1:12" x14ac:dyDescent="0.25">
      <c r="A14" s="10"/>
      <c r="B14" s="10"/>
      <c r="D14" s="10"/>
      <c r="E14" s="10"/>
      <c r="F14" s="10"/>
      <c r="G14" s="10"/>
      <c r="I14" s="10"/>
      <c r="J14" s="10"/>
      <c r="K14" s="10"/>
      <c r="L14" s="10"/>
    </row>
    <row r="15" spans="1:12" x14ac:dyDescent="0.25">
      <c r="A15" s="10"/>
      <c r="B15" s="10"/>
      <c r="D15" s="10"/>
      <c r="E15" s="10"/>
      <c r="F15" s="10"/>
      <c r="G15" s="10"/>
      <c r="I15" s="10"/>
      <c r="J15" s="10"/>
      <c r="K15" s="10"/>
      <c r="L15" s="10"/>
    </row>
    <row r="16" spans="1:12" x14ac:dyDescent="0.25">
      <c r="A16" s="10"/>
      <c r="B16" s="10"/>
      <c r="D16" s="10"/>
      <c r="E16" s="10"/>
      <c r="F16" s="10"/>
      <c r="G16" s="10"/>
      <c r="I16" s="10"/>
      <c r="J16" s="10"/>
      <c r="K16" s="10"/>
      <c r="L16" s="10"/>
    </row>
    <row r="17" spans="1:12" x14ac:dyDescent="0.25">
      <c r="A17" s="10"/>
      <c r="B17" s="10"/>
      <c r="D17" s="10"/>
      <c r="E17" s="10"/>
      <c r="F17" s="10"/>
      <c r="G17" s="10"/>
      <c r="I17" s="10"/>
      <c r="J17" s="10"/>
      <c r="K17" s="10"/>
      <c r="L17" s="10"/>
    </row>
    <row r="18" spans="1:12" x14ac:dyDescent="0.25">
      <c r="A18" s="10"/>
      <c r="B18" s="10"/>
      <c r="D18" s="10"/>
      <c r="E18" s="10"/>
      <c r="F18" s="10"/>
      <c r="G18" s="10"/>
      <c r="I18" s="10"/>
      <c r="J18" s="10"/>
      <c r="K18" s="10"/>
      <c r="L18" s="10"/>
    </row>
    <row r="19" spans="1:12" x14ac:dyDescent="0.25">
      <c r="A19" s="10"/>
      <c r="B19" s="10"/>
      <c r="D19" s="10"/>
      <c r="E19" s="10"/>
      <c r="F19" s="10"/>
      <c r="G19" s="10"/>
      <c r="I19" s="10"/>
      <c r="J19" s="10"/>
      <c r="K19" s="10"/>
      <c r="L19" s="10"/>
    </row>
    <row r="20" spans="1:12" x14ac:dyDescent="0.25">
      <c r="A20" s="10"/>
      <c r="B20" s="10"/>
      <c r="D20" s="10"/>
      <c r="E20" s="10"/>
      <c r="F20" s="10"/>
      <c r="G20" s="10"/>
      <c r="I20" s="10"/>
      <c r="J20" s="10"/>
      <c r="K20" s="10"/>
      <c r="L20" s="10"/>
    </row>
    <row r="21" spans="1:12" x14ac:dyDescent="0.25">
      <c r="A21" s="10"/>
      <c r="B21" s="10"/>
      <c r="D21" s="10"/>
      <c r="E21" s="10"/>
      <c r="F21" s="10"/>
      <c r="G21" s="10"/>
      <c r="I21" s="10"/>
      <c r="J21" s="10"/>
      <c r="K21" s="10"/>
      <c r="L21" s="10"/>
    </row>
    <row r="22" spans="1:12" x14ac:dyDescent="0.25">
      <c r="A22" s="10"/>
      <c r="B22" s="10"/>
      <c r="D22" s="10"/>
      <c r="E22" s="10"/>
      <c r="F22" s="10"/>
      <c r="G22" s="10"/>
      <c r="I22" s="10"/>
      <c r="J22" s="10"/>
      <c r="K22" s="10"/>
      <c r="L22" s="10"/>
    </row>
    <row r="23" spans="1:12" x14ac:dyDescent="0.25">
      <c r="A23" s="10"/>
      <c r="B23" s="10"/>
      <c r="D23" s="10"/>
      <c r="E23" s="10"/>
      <c r="F23" s="10"/>
      <c r="G23" s="10"/>
      <c r="I23" s="10"/>
      <c r="J23" s="10"/>
      <c r="K23" s="10"/>
      <c r="L23" s="10"/>
    </row>
    <row r="24" spans="1:12" x14ac:dyDescent="0.25">
      <c r="A24" s="10"/>
      <c r="B24" s="10"/>
      <c r="D24" s="10"/>
      <c r="E24" s="10"/>
      <c r="F24" s="10"/>
      <c r="G24" s="10"/>
      <c r="I24" s="10"/>
      <c r="J24" s="10"/>
      <c r="K24" s="10"/>
      <c r="L24" s="10"/>
    </row>
    <row r="25" spans="1:12" x14ac:dyDescent="0.25">
      <c r="A25" s="10"/>
      <c r="B25" s="10"/>
      <c r="D25" s="10"/>
      <c r="E25" s="10"/>
      <c r="F25" s="10"/>
      <c r="G25" s="10"/>
      <c r="I25" s="10"/>
      <c r="J25" s="10"/>
      <c r="K25" s="10"/>
      <c r="L25" s="10"/>
    </row>
    <row r="26" spans="1:12" x14ac:dyDescent="0.25">
      <c r="A26" s="10"/>
      <c r="B26" s="10"/>
      <c r="D26" s="10"/>
      <c r="E26" s="10"/>
      <c r="F26" s="10"/>
      <c r="G26" s="10"/>
      <c r="I26" s="10"/>
      <c r="J26" s="10"/>
      <c r="K26" s="10"/>
      <c r="L26" s="10"/>
    </row>
    <row r="27" spans="1:12" x14ac:dyDescent="0.25">
      <c r="A27" s="10"/>
      <c r="B27" s="10"/>
      <c r="D27" s="10"/>
      <c r="E27" s="10"/>
      <c r="F27" s="10"/>
      <c r="G27" s="10"/>
      <c r="I27" s="10"/>
      <c r="J27" s="10"/>
      <c r="K27" s="10"/>
      <c r="L27" s="10"/>
    </row>
    <row r="28" spans="1:12" x14ac:dyDescent="0.25">
      <c r="A28" s="10"/>
      <c r="B28" s="10"/>
      <c r="D28" s="10"/>
      <c r="E28" s="10"/>
      <c r="F28" s="10"/>
      <c r="G28" s="10"/>
      <c r="I28" s="10"/>
      <c r="J28" s="10"/>
      <c r="K28" s="10"/>
      <c r="L28" s="10"/>
    </row>
    <row r="29" spans="1:12" x14ac:dyDescent="0.25">
      <c r="A29" s="10"/>
      <c r="B29" s="10"/>
      <c r="D29" s="10"/>
      <c r="E29" s="10"/>
      <c r="F29" s="10"/>
      <c r="G29" s="10"/>
      <c r="I29" s="10"/>
      <c r="J29" s="10"/>
      <c r="K29" s="10"/>
      <c r="L29" s="10"/>
    </row>
    <row r="30" spans="1:12" x14ac:dyDescent="0.25">
      <c r="A30" s="10"/>
      <c r="B30" s="10"/>
      <c r="D30" s="10"/>
      <c r="E30" s="10"/>
      <c r="F30" s="10"/>
      <c r="G30" s="10"/>
      <c r="I30" s="10"/>
      <c r="J30" s="10"/>
      <c r="K30" s="10"/>
      <c r="L30" s="10"/>
    </row>
    <row r="31" spans="1:12" x14ac:dyDescent="0.25">
      <c r="A31" s="10"/>
      <c r="B31" s="10"/>
      <c r="D31" s="10"/>
      <c r="E31" s="10"/>
      <c r="F31" s="10"/>
      <c r="G31" s="10"/>
      <c r="I31" s="10"/>
      <c r="J31" s="10"/>
      <c r="K31" s="10"/>
      <c r="L31" s="10"/>
    </row>
    <row r="32" spans="1:12" x14ac:dyDescent="0.25">
      <c r="A32" s="10"/>
      <c r="B32" s="10"/>
      <c r="D32" s="10"/>
      <c r="E32" s="10"/>
      <c r="F32" s="10"/>
      <c r="G32" s="10"/>
      <c r="I32" s="10"/>
      <c r="J32" s="10"/>
      <c r="K32" s="10"/>
      <c r="L32" s="10"/>
    </row>
    <row r="33" spans="1:12" x14ac:dyDescent="0.25">
      <c r="A33" s="10"/>
      <c r="B33" s="10"/>
      <c r="D33" s="10"/>
      <c r="E33" s="10"/>
      <c r="F33" s="10"/>
      <c r="G33" s="10"/>
      <c r="I33" s="10"/>
      <c r="J33" s="10"/>
      <c r="K33" s="10"/>
      <c r="L33" s="10"/>
    </row>
    <row r="34" spans="1:12" x14ac:dyDescent="0.25">
      <c r="A34" s="10"/>
      <c r="B34" s="10"/>
      <c r="D34" s="10"/>
      <c r="E34" s="10"/>
      <c r="F34" s="10"/>
      <c r="G34" s="10"/>
      <c r="I34" s="10"/>
      <c r="J34" s="10"/>
      <c r="K34" s="10"/>
      <c r="L34" s="10"/>
    </row>
  </sheetData>
  <sheetProtection formatCells="0" formatColumns="0" formatRows="0"/>
  <phoneticPr fontId="20" type="noConversion"/>
  <pageMargins left="0.7" right="0.7" top="0.75" bottom="0.75" header="0.3" footer="0.3"/>
  <pageSetup paperSize="9" orientation="portrait" r:id="rId1"/>
  <headerFooter>
    <oddFooter>&amp;C&amp;1#&amp;"Calibri"&amp;12&amp;K000000OFFICIAL</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D37E4-2E14-4F67-8153-76CF70AEF99B}">
  <sheetPr codeName="Sheet10"/>
  <dimension ref="A1:AZ819"/>
  <sheetViews>
    <sheetView zoomScaleNormal="100" workbookViewId="0">
      <pane ySplit="1" topLeftCell="A2" activePane="bottomLeft" state="frozen"/>
      <selection pane="bottomLeft"/>
    </sheetView>
  </sheetViews>
  <sheetFormatPr defaultColWidth="9.140625" defaultRowHeight="15" x14ac:dyDescent="0.25"/>
  <cols>
    <col min="1" max="1" width="20.28515625" style="42" customWidth="1"/>
    <col min="2" max="2" width="10.7109375" style="40" customWidth="1"/>
    <col min="3" max="3" width="10.7109375" style="41" bestFit="1" customWidth="1"/>
    <col min="4" max="4" width="9.28515625" style="40" bestFit="1" customWidth="1"/>
    <col min="5" max="5" width="4" style="40" bestFit="1" customWidth="1"/>
    <col min="6" max="6" width="12.28515625" style="40" bestFit="1" customWidth="1"/>
    <col min="7" max="7" width="9.42578125" style="40" bestFit="1" customWidth="1"/>
    <col min="8" max="8" width="4" style="40" bestFit="1" customWidth="1"/>
    <col min="9" max="9" width="10.7109375" style="41" bestFit="1" customWidth="1"/>
    <col min="10" max="10" width="13.7109375" style="40" customWidth="1"/>
    <col min="11" max="11" width="10.7109375" style="41" bestFit="1" customWidth="1"/>
    <col min="12" max="12" width="9.42578125" style="40" bestFit="1" customWidth="1"/>
    <col min="13" max="13" width="10.7109375" style="41" bestFit="1" customWidth="1"/>
    <col min="14" max="14" width="9.42578125" style="40" bestFit="1" customWidth="1"/>
    <col min="15" max="15" width="10.7109375" style="41" bestFit="1" customWidth="1"/>
    <col min="16" max="16" width="9.42578125" style="40" bestFit="1" customWidth="1"/>
    <col min="17" max="17" width="10.7109375" style="41" bestFit="1" customWidth="1"/>
    <col min="18" max="18" width="9.42578125" style="40" bestFit="1" customWidth="1"/>
    <col min="19" max="19" width="10.7109375" style="41" bestFit="1" customWidth="1"/>
    <col min="20" max="21" width="9.42578125" style="40" bestFit="1" customWidth="1"/>
    <col min="22" max="27" width="12.140625" style="40" customWidth="1"/>
    <col min="28" max="28" width="9.140625" style="40"/>
    <col min="29" max="29" width="6.5703125" style="40" bestFit="1" customWidth="1"/>
    <col min="30" max="30" width="29.7109375" style="40" customWidth="1"/>
    <col min="31" max="39" width="12.28515625" style="40" customWidth="1"/>
    <col min="40" max="40" width="10.7109375" style="41" bestFit="1" customWidth="1"/>
    <col min="41" max="41" width="11.140625" style="40" bestFit="1" customWidth="1"/>
    <col min="42" max="42" width="10.7109375" style="41" bestFit="1" customWidth="1"/>
    <col min="43" max="43" width="6.5703125" style="40" bestFit="1" customWidth="1"/>
    <col min="44" max="44" width="10.7109375" style="41" bestFit="1" customWidth="1"/>
    <col min="45" max="45" width="10.7109375" style="40" bestFit="1" customWidth="1"/>
    <col min="46" max="46" width="10.7109375" style="41" bestFit="1" customWidth="1"/>
    <col min="47" max="47" width="6.5703125" style="40" bestFit="1" customWidth="1"/>
    <col min="48" max="48" width="10.7109375" style="41" bestFit="1" customWidth="1"/>
    <col min="49" max="49" width="6.5703125" style="40" bestFit="1" customWidth="1"/>
    <col min="50" max="50" width="10.7109375" style="41" bestFit="1" customWidth="1"/>
    <col min="51" max="51" width="10.7109375" style="40" bestFit="1" customWidth="1"/>
    <col min="52" max="52" width="21.5703125" style="40" bestFit="1" customWidth="1"/>
    <col min="53" max="16384" width="9.140625" style="40"/>
  </cols>
  <sheetData>
    <row r="1" spans="1:52" s="58" customFormat="1" ht="117.75" customHeight="1" x14ac:dyDescent="0.25">
      <c r="A1" s="58" t="s">
        <v>11</v>
      </c>
      <c r="B1" s="58" t="s">
        <v>15</v>
      </c>
      <c r="C1" s="59" t="s">
        <v>109</v>
      </c>
      <c r="D1" s="58" t="s">
        <v>6</v>
      </c>
      <c r="E1" s="58" t="s">
        <v>87</v>
      </c>
      <c r="F1" s="58" t="s">
        <v>110</v>
      </c>
      <c r="G1" s="58" t="s">
        <v>111</v>
      </c>
      <c r="H1" s="58" t="s">
        <v>112</v>
      </c>
      <c r="I1" s="59" t="s">
        <v>113</v>
      </c>
      <c r="J1" s="59" t="s">
        <v>114</v>
      </c>
      <c r="K1" s="59" t="s">
        <v>115</v>
      </c>
      <c r="L1" s="59" t="s">
        <v>116</v>
      </c>
      <c r="M1" s="59" t="s">
        <v>117</v>
      </c>
      <c r="N1" s="59" t="s">
        <v>118</v>
      </c>
      <c r="O1" s="59" t="s">
        <v>119</v>
      </c>
      <c r="P1" s="59" t="s">
        <v>120</v>
      </c>
      <c r="Q1" s="59" t="s">
        <v>121</v>
      </c>
      <c r="R1" s="59" t="s">
        <v>122</v>
      </c>
      <c r="S1" s="59" t="s">
        <v>123</v>
      </c>
      <c r="T1" s="59" t="s">
        <v>124</v>
      </c>
      <c r="U1" s="59" t="s">
        <v>47</v>
      </c>
      <c r="V1" s="59" t="s">
        <v>125</v>
      </c>
      <c r="W1" s="59" t="s">
        <v>126</v>
      </c>
      <c r="X1" s="59" t="s">
        <v>127</v>
      </c>
      <c r="Y1" s="59" t="s">
        <v>128</v>
      </c>
      <c r="Z1" s="59" t="s">
        <v>129</v>
      </c>
      <c r="AA1" s="59" t="s">
        <v>130</v>
      </c>
      <c r="AB1" s="59" t="s">
        <v>131</v>
      </c>
      <c r="AC1" s="59" t="s">
        <v>132</v>
      </c>
      <c r="AD1" s="58" t="s">
        <v>133</v>
      </c>
      <c r="AE1" s="58" t="s">
        <v>134</v>
      </c>
      <c r="AF1" s="58" t="s">
        <v>135</v>
      </c>
      <c r="AG1" s="58" t="s">
        <v>136</v>
      </c>
      <c r="AH1" s="58" t="s">
        <v>137</v>
      </c>
      <c r="AI1" s="58" t="s">
        <v>138</v>
      </c>
      <c r="AJ1" s="58" t="s">
        <v>139</v>
      </c>
      <c r="AK1" s="58" t="s">
        <v>140</v>
      </c>
      <c r="AL1" s="59" t="s">
        <v>141</v>
      </c>
      <c r="AM1" s="59" t="s">
        <v>142</v>
      </c>
      <c r="AN1" s="59" t="s">
        <v>143</v>
      </c>
      <c r="AO1" s="59" t="s">
        <v>144</v>
      </c>
      <c r="AP1" s="59" t="s">
        <v>145</v>
      </c>
      <c r="AQ1" s="59" t="s">
        <v>146</v>
      </c>
      <c r="AR1" s="59" t="s">
        <v>147</v>
      </c>
      <c r="AS1" s="59" t="s">
        <v>148</v>
      </c>
      <c r="AT1" s="59" t="s">
        <v>149</v>
      </c>
      <c r="AU1" s="59" t="s">
        <v>150</v>
      </c>
      <c r="AV1" s="59" t="s">
        <v>151</v>
      </c>
      <c r="AW1" s="59" t="s">
        <v>152</v>
      </c>
      <c r="AX1" s="59" t="s">
        <v>153</v>
      </c>
      <c r="AY1" s="59" t="s">
        <v>154</v>
      </c>
      <c r="AZ1" s="58" t="s">
        <v>155</v>
      </c>
    </row>
    <row r="2" spans="1:52" s="60" customFormat="1" x14ac:dyDescent="0.25">
      <c r="A2" s="60">
        <v>1</v>
      </c>
      <c r="B2" s="60">
        <v>2</v>
      </c>
      <c r="C2" s="60">
        <v>3</v>
      </c>
      <c r="D2" s="60">
        <v>4</v>
      </c>
      <c r="E2" s="60">
        <v>5</v>
      </c>
      <c r="F2" s="60">
        <v>6</v>
      </c>
      <c r="G2" s="60">
        <v>7</v>
      </c>
      <c r="H2" s="60">
        <v>8</v>
      </c>
      <c r="I2" s="60">
        <v>9</v>
      </c>
      <c r="J2" s="60">
        <v>10</v>
      </c>
      <c r="K2" s="60">
        <v>11</v>
      </c>
      <c r="L2" s="60">
        <v>12</v>
      </c>
      <c r="M2" s="60">
        <v>13</v>
      </c>
      <c r="N2" s="60">
        <v>14</v>
      </c>
      <c r="O2" s="60">
        <v>15</v>
      </c>
      <c r="P2" s="60">
        <v>16</v>
      </c>
      <c r="Q2" s="60">
        <v>17</v>
      </c>
      <c r="R2" s="60">
        <v>18</v>
      </c>
      <c r="S2" s="60">
        <v>19</v>
      </c>
      <c r="T2" s="60">
        <v>20</v>
      </c>
      <c r="U2" s="60">
        <v>21</v>
      </c>
      <c r="V2" s="60">
        <v>22</v>
      </c>
      <c r="W2" s="60">
        <v>23</v>
      </c>
      <c r="X2" s="60">
        <v>24</v>
      </c>
      <c r="Y2" s="60">
        <v>25</v>
      </c>
      <c r="Z2" s="60">
        <v>26</v>
      </c>
      <c r="AA2" s="60">
        <v>27</v>
      </c>
      <c r="AB2" s="60">
        <v>28</v>
      </c>
      <c r="AC2" s="60">
        <v>29</v>
      </c>
      <c r="AD2" s="60">
        <v>30</v>
      </c>
      <c r="AE2" s="60">
        <v>31</v>
      </c>
      <c r="AF2" s="60">
        <v>32</v>
      </c>
      <c r="AG2" s="60">
        <v>33</v>
      </c>
      <c r="AH2" s="60">
        <v>34</v>
      </c>
      <c r="AI2" s="60">
        <v>35</v>
      </c>
      <c r="AJ2" s="60">
        <v>36</v>
      </c>
      <c r="AK2" s="60">
        <v>37</v>
      </c>
      <c r="AL2" s="60">
        <v>38</v>
      </c>
      <c r="AM2" s="60">
        <v>39</v>
      </c>
      <c r="AN2" s="60">
        <v>40</v>
      </c>
      <c r="AO2" s="60">
        <v>41</v>
      </c>
      <c r="AP2" s="60">
        <v>42</v>
      </c>
      <c r="AQ2" s="60">
        <v>43</v>
      </c>
      <c r="AR2" s="60">
        <v>44</v>
      </c>
      <c r="AS2" s="60">
        <v>45</v>
      </c>
      <c r="AT2" s="60">
        <v>46</v>
      </c>
      <c r="AU2" s="60">
        <v>47</v>
      </c>
      <c r="AV2" s="60">
        <v>48</v>
      </c>
      <c r="AW2" s="60">
        <v>49</v>
      </c>
      <c r="AX2" s="60">
        <v>50</v>
      </c>
      <c r="AY2" s="60">
        <v>51</v>
      </c>
      <c r="AZ2" s="60">
        <v>52</v>
      </c>
    </row>
    <row r="3" spans="1:52" x14ac:dyDescent="0.25">
      <c r="A3" s="74">
        <v>12323</v>
      </c>
      <c r="B3" s="40">
        <v>12233</v>
      </c>
      <c r="C3" s="41">
        <v>46223</v>
      </c>
      <c r="D3" s="40" t="s">
        <v>7</v>
      </c>
      <c r="E3" s="40">
        <v>500</v>
      </c>
      <c r="F3" s="40">
        <v>3</v>
      </c>
      <c r="G3" s="42">
        <v>15</v>
      </c>
      <c r="H3" s="40">
        <v>12</v>
      </c>
      <c r="I3" s="41">
        <v>46223</v>
      </c>
      <c r="J3" s="40" t="s">
        <v>40</v>
      </c>
      <c r="U3" s="40">
        <v>12</v>
      </c>
      <c r="V3" s="40" t="b">
        <v>1</v>
      </c>
      <c r="W3" s="40" t="b">
        <v>0</v>
      </c>
      <c r="X3" s="40" t="b">
        <v>1</v>
      </c>
      <c r="Y3" s="40" t="b">
        <v>0</v>
      </c>
      <c r="Z3" s="40" t="b">
        <v>1</v>
      </c>
      <c r="AA3" s="40" t="b">
        <v>0</v>
      </c>
      <c r="AB3" s="40" t="b">
        <v>0</v>
      </c>
      <c r="AD3" s="40">
        <v>0</v>
      </c>
      <c r="AE3" s="40">
        <v>12</v>
      </c>
      <c r="AF3" s="40" t="b">
        <v>1</v>
      </c>
      <c r="AG3" s="40" t="b">
        <v>0</v>
      </c>
      <c r="AH3" s="40" t="b">
        <v>1</v>
      </c>
      <c r="AI3" s="40" t="b">
        <v>0</v>
      </c>
      <c r="AJ3" s="40" t="b">
        <v>0</v>
      </c>
      <c r="AK3" s="40" t="b">
        <v>0</v>
      </c>
      <c r="AL3" s="40" t="b">
        <v>0</v>
      </c>
      <c r="AN3" s="41" t="s">
        <v>156</v>
      </c>
      <c r="AZ3" s="40" t="s">
        <v>157</v>
      </c>
    </row>
    <row r="4" spans="1:52" x14ac:dyDescent="0.25">
      <c r="A4" s="74"/>
      <c r="G4" s="42"/>
    </row>
    <row r="5" spans="1:52" x14ac:dyDescent="0.25">
      <c r="A5" s="74"/>
      <c r="G5" s="42"/>
    </row>
    <row r="6" spans="1:52" x14ac:dyDescent="0.25">
      <c r="A6" s="74"/>
      <c r="G6" s="42"/>
    </row>
    <row r="7" spans="1:52" x14ac:dyDescent="0.25">
      <c r="A7" s="74"/>
      <c r="G7" s="42"/>
    </row>
    <row r="8" spans="1:52" x14ac:dyDescent="0.25">
      <c r="A8" s="74"/>
      <c r="G8" s="42"/>
    </row>
    <row r="9" spans="1:52" x14ac:dyDescent="0.25">
      <c r="A9" s="74"/>
      <c r="G9" s="42"/>
    </row>
    <row r="10" spans="1:52" x14ac:dyDescent="0.25">
      <c r="A10" s="74"/>
      <c r="G10" s="42"/>
    </row>
    <row r="11" spans="1:52" x14ac:dyDescent="0.25">
      <c r="A11" s="74"/>
      <c r="G11" s="42"/>
    </row>
    <row r="12" spans="1:52" x14ac:dyDescent="0.25">
      <c r="A12" s="74"/>
      <c r="G12" s="42"/>
    </row>
    <row r="13" spans="1:52" x14ac:dyDescent="0.25">
      <c r="A13" s="74"/>
      <c r="G13" s="42"/>
    </row>
    <row r="14" spans="1:52" x14ac:dyDescent="0.25">
      <c r="A14" s="74"/>
      <c r="G14" s="42"/>
    </row>
    <row r="15" spans="1:52" x14ac:dyDescent="0.25">
      <c r="A15" s="74"/>
      <c r="G15" s="42"/>
    </row>
    <row r="16" spans="1:52" x14ac:dyDescent="0.25">
      <c r="A16" s="74"/>
      <c r="G16" s="42"/>
    </row>
    <row r="17" spans="1:7" x14ac:dyDescent="0.25">
      <c r="A17" s="74"/>
      <c r="G17" s="42"/>
    </row>
    <row r="18" spans="1:7" x14ac:dyDescent="0.25">
      <c r="A18" s="74"/>
      <c r="G18" s="42"/>
    </row>
    <row r="19" spans="1:7" x14ac:dyDescent="0.25">
      <c r="A19" s="74"/>
      <c r="G19" s="42"/>
    </row>
    <row r="20" spans="1:7" x14ac:dyDescent="0.25">
      <c r="A20" s="74"/>
      <c r="G20" s="42"/>
    </row>
    <row r="21" spans="1:7" x14ac:dyDescent="0.25">
      <c r="A21" s="74"/>
      <c r="G21" s="42"/>
    </row>
    <row r="22" spans="1:7" x14ac:dyDescent="0.25">
      <c r="A22" s="74"/>
      <c r="G22" s="42"/>
    </row>
    <row r="23" spans="1:7" x14ac:dyDescent="0.25">
      <c r="A23" s="74"/>
      <c r="G23" s="42"/>
    </row>
    <row r="24" spans="1:7" x14ac:dyDescent="0.25">
      <c r="A24" s="74"/>
      <c r="G24" s="42"/>
    </row>
    <row r="25" spans="1:7" x14ac:dyDescent="0.25">
      <c r="A25" s="74"/>
      <c r="G25" s="42"/>
    </row>
    <row r="26" spans="1:7" x14ac:dyDescent="0.25">
      <c r="A26" s="74"/>
      <c r="G26" s="42"/>
    </row>
    <row r="27" spans="1:7" x14ac:dyDescent="0.25">
      <c r="A27" s="74"/>
      <c r="G27" s="42"/>
    </row>
    <row r="28" spans="1:7" x14ac:dyDescent="0.25">
      <c r="A28" s="74"/>
      <c r="G28" s="42"/>
    </row>
    <row r="29" spans="1:7" x14ac:dyDescent="0.25">
      <c r="A29" s="74"/>
      <c r="G29" s="42"/>
    </row>
    <row r="30" spans="1:7" x14ac:dyDescent="0.25">
      <c r="A30" s="74"/>
      <c r="G30" s="42"/>
    </row>
    <row r="31" spans="1:7" x14ac:dyDescent="0.25">
      <c r="A31" s="74"/>
      <c r="G31" s="42"/>
    </row>
    <row r="32" spans="1:7" x14ac:dyDescent="0.25">
      <c r="A32" s="74"/>
      <c r="G32" s="42"/>
    </row>
    <row r="33" spans="1:7" x14ac:dyDescent="0.25">
      <c r="A33" s="74"/>
      <c r="G33" s="42"/>
    </row>
    <row r="34" spans="1:7" x14ac:dyDescent="0.25">
      <c r="A34" s="74"/>
      <c r="G34" s="42"/>
    </row>
    <row r="35" spans="1:7" x14ac:dyDescent="0.25">
      <c r="A35" s="74"/>
      <c r="G35" s="42"/>
    </row>
    <row r="36" spans="1:7" x14ac:dyDescent="0.25">
      <c r="A36" s="74"/>
      <c r="G36" s="42"/>
    </row>
    <row r="37" spans="1:7" x14ac:dyDescent="0.25">
      <c r="A37" s="74"/>
      <c r="G37" s="42"/>
    </row>
    <row r="38" spans="1:7" x14ac:dyDescent="0.25">
      <c r="A38" s="74"/>
      <c r="G38" s="42"/>
    </row>
    <row r="39" spans="1:7" x14ac:dyDescent="0.25">
      <c r="A39" s="74"/>
      <c r="G39" s="42"/>
    </row>
    <row r="40" spans="1:7" x14ac:dyDescent="0.25">
      <c r="A40" s="74"/>
      <c r="G40" s="42"/>
    </row>
    <row r="41" spans="1:7" x14ac:dyDescent="0.25">
      <c r="A41" s="74"/>
      <c r="G41" s="42"/>
    </row>
    <row r="42" spans="1:7" x14ac:dyDescent="0.25">
      <c r="A42" s="74"/>
      <c r="G42" s="42"/>
    </row>
    <row r="43" spans="1:7" x14ac:dyDescent="0.25">
      <c r="A43" s="74"/>
      <c r="G43" s="42"/>
    </row>
    <row r="44" spans="1:7" x14ac:dyDescent="0.25">
      <c r="A44" s="74"/>
      <c r="G44" s="42"/>
    </row>
    <row r="45" spans="1:7" x14ac:dyDescent="0.25">
      <c r="A45" s="74"/>
      <c r="G45" s="42"/>
    </row>
    <row r="46" spans="1:7" x14ac:dyDescent="0.25">
      <c r="A46" s="74"/>
      <c r="G46" s="42"/>
    </row>
    <row r="47" spans="1:7" x14ac:dyDescent="0.25">
      <c r="A47" s="74"/>
      <c r="G47" s="42"/>
    </row>
    <row r="48" spans="1:7" x14ac:dyDescent="0.25">
      <c r="A48" s="74"/>
      <c r="G48" s="42"/>
    </row>
    <row r="49" spans="1:7" x14ac:dyDescent="0.25">
      <c r="A49" s="74"/>
      <c r="G49" s="42"/>
    </row>
    <row r="50" spans="1:7" x14ac:dyDescent="0.25">
      <c r="A50" s="74"/>
      <c r="G50" s="42"/>
    </row>
    <row r="51" spans="1:7" x14ac:dyDescent="0.25">
      <c r="A51" s="74"/>
      <c r="G51" s="42"/>
    </row>
    <row r="52" spans="1:7" x14ac:dyDescent="0.25">
      <c r="A52" s="74"/>
      <c r="G52" s="42"/>
    </row>
    <row r="53" spans="1:7" x14ac:dyDescent="0.25">
      <c r="A53" s="74"/>
      <c r="G53" s="42"/>
    </row>
    <row r="54" spans="1:7" x14ac:dyDescent="0.25">
      <c r="A54" s="74"/>
      <c r="G54" s="42"/>
    </row>
    <row r="55" spans="1:7" x14ac:dyDescent="0.25">
      <c r="A55" s="74"/>
      <c r="G55" s="42"/>
    </row>
    <row r="56" spans="1:7" x14ac:dyDescent="0.25">
      <c r="A56" s="74"/>
      <c r="G56" s="42"/>
    </row>
    <row r="57" spans="1:7" x14ac:dyDescent="0.25">
      <c r="A57" s="74"/>
    </row>
    <row r="58" spans="1:7" x14ac:dyDescent="0.25">
      <c r="A58" s="74"/>
      <c r="G58" s="42"/>
    </row>
    <row r="59" spans="1:7" x14ac:dyDescent="0.25">
      <c r="A59" s="74"/>
      <c r="G59" s="42"/>
    </row>
    <row r="60" spans="1:7" x14ac:dyDescent="0.25">
      <c r="A60" s="74"/>
      <c r="G60" s="42"/>
    </row>
    <row r="61" spans="1:7" x14ac:dyDescent="0.25">
      <c r="A61" s="74"/>
      <c r="G61" s="42"/>
    </row>
    <row r="62" spans="1:7" x14ac:dyDescent="0.25">
      <c r="A62" s="74"/>
      <c r="G62" s="42"/>
    </row>
    <row r="63" spans="1:7" x14ac:dyDescent="0.25">
      <c r="A63" s="74"/>
      <c r="G63" s="42"/>
    </row>
    <row r="64" spans="1:7" x14ac:dyDescent="0.25">
      <c r="A64" s="74"/>
      <c r="G64" s="42"/>
    </row>
    <row r="65" spans="1:7" x14ac:dyDescent="0.25">
      <c r="A65" s="74"/>
      <c r="G65" s="42"/>
    </row>
    <row r="66" spans="1:7" x14ac:dyDescent="0.25">
      <c r="A66" s="74"/>
      <c r="G66" s="42"/>
    </row>
    <row r="67" spans="1:7" x14ac:dyDescent="0.25">
      <c r="A67" s="74"/>
      <c r="G67" s="42"/>
    </row>
    <row r="68" spans="1:7" x14ac:dyDescent="0.25">
      <c r="A68" s="74"/>
      <c r="G68" s="42"/>
    </row>
    <row r="69" spans="1:7" x14ac:dyDescent="0.25">
      <c r="A69" s="74"/>
      <c r="G69" s="42"/>
    </row>
    <row r="70" spans="1:7" x14ac:dyDescent="0.25">
      <c r="A70" s="74"/>
      <c r="G70" s="42"/>
    </row>
    <row r="71" spans="1:7" x14ac:dyDescent="0.25">
      <c r="A71" s="74"/>
      <c r="G71" s="42"/>
    </row>
    <row r="72" spans="1:7" x14ac:dyDescent="0.25">
      <c r="A72" s="74"/>
      <c r="G72" s="42"/>
    </row>
    <row r="73" spans="1:7" x14ac:dyDescent="0.25">
      <c r="A73" s="74"/>
      <c r="G73" s="42"/>
    </row>
    <row r="74" spans="1:7" x14ac:dyDescent="0.25">
      <c r="A74" s="74"/>
      <c r="G74" s="42"/>
    </row>
    <row r="75" spans="1:7" x14ac:dyDescent="0.25">
      <c r="A75" s="74"/>
      <c r="G75" s="42"/>
    </row>
    <row r="76" spans="1:7" x14ac:dyDescent="0.25">
      <c r="A76" s="74"/>
      <c r="G76" s="42"/>
    </row>
    <row r="77" spans="1:7" x14ac:dyDescent="0.25">
      <c r="A77" s="74"/>
      <c r="G77" s="42"/>
    </row>
    <row r="78" spans="1:7" x14ac:dyDescent="0.25">
      <c r="A78" s="74"/>
      <c r="G78" s="42"/>
    </row>
    <row r="79" spans="1:7" x14ac:dyDescent="0.25">
      <c r="A79" s="74"/>
      <c r="G79" s="42"/>
    </row>
    <row r="80" spans="1:7" x14ac:dyDescent="0.25">
      <c r="A80" s="74"/>
      <c r="G80" s="42"/>
    </row>
    <row r="81" spans="1:7" x14ac:dyDescent="0.25">
      <c r="A81" s="74"/>
      <c r="G81" s="42"/>
    </row>
    <row r="82" spans="1:7" x14ac:dyDescent="0.25">
      <c r="A82" s="74"/>
      <c r="G82" s="42"/>
    </row>
    <row r="83" spans="1:7" x14ac:dyDescent="0.25">
      <c r="A83" s="74"/>
      <c r="G83" s="42"/>
    </row>
    <row r="84" spans="1:7" x14ac:dyDescent="0.25">
      <c r="A84" s="74"/>
      <c r="G84" s="42"/>
    </row>
    <row r="85" spans="1:7" x14ac:dyDescent="0.25">
      <c r="A85" s="74"/>
      <c r="G85" s="42"/>
    </row>
    <row r="86" spans="1:7" x14ac:dyDescent="0.25">
      <c r="A86" s="74"/>
      <c r="G86" s="42"/>
    </row>
    <row r="87" spans="1:7" x14ac:dyDescent="0.25">
      <c r="A87" s="74"/>
      <c r="G87" s="42"/>
    </row>
    <row r="88" spans="1:7" x14ac:dyDescent="0.25">
      <c r="A88" s="74"/>
      <c r="G88" s="42"/>
    </row>
    <row r="89" spans="1:7" x14ac:dyDescent="0.25">
      <c r="A89" s="74"/>
      <c r="G89" s="42"/>
    </row>
    <row r="90" spans="1:7" x14ac:dyDescent="0.25">
      <c r="A90" s="74"/>
      <c r="G90" s="42"/>
    </row>
    <row r="91" spans="1:7" x14ac:dyDescent="0.25">
      <c r="A91" s="74"/>
      <c r="G91" s="42"/>
    </row>
    <row r="92" spans="1:7" x14ac:dyDescent="0.25">
      <c r="A92" s="74"/>
      <c r="G92" s="42"/>
    </row>
    <row r="93" spans="1:7" x14ac:dyDescent="0.25">
      <c r="A93" s="74"/>
      <c r="G93" s="42"/>
    </row>
    <row r="94" spans="1:7" x14ac:dyDescent="0.25">
      <c r="A94" s="74"/>
      <c r="G94" s="42"/>
    </row>
    <row r="95" spans="1:7" x14ac:dyDescent="0.25">
      <c r="A95" s="74"/>
      <c r="G95" s="42"/>
    </row>
    <row r="96" spans="1:7" x14ac:dyDescent="0.25">
      <c r="A96" s="74"/>
      <c r="G96" s="42"/>
    </row>
    <row r="97" spans="1:7" x14ac:dyDescent="0.25">
      <c r="A97" s="74"/>
      <c r="G97" s="42"/>
    </row>
    <row r="98" spans="1:7" x14ac:dyDescent="0.25">
      <c r="A98" s="74"/>
      <c r="G98" s="42"/>
    </row>
    <row r="99" spans="1:7" x14ac:dyDescent="0.25">
      <c r="A99" s="74"/>
      <c r="G99" s="42"/>
    </row>
    <row r="100" spans="1:7" x14ac:dyDescent="0.25">
      <c r="A100" s="74"/>
      <c r="G100" s="42"/>
    </row>
    <row r="101" spans="1:7" x14ac:dyDescent="0.25">
      <c r="A101" s="74"/>
      <c r="G101" s="42"/>
    </row>
    <row r="102" spans="1:7" x14ac:dyDescent="0.25">
      <c r="A102" s="74"/>
      <c r="G102" s="42"/>
    </row>
    <row r="103" spans="1:7" x14ac:dyDescent="0.25">
      <c r="A103" s="74"/>
      <c r="G103" s="42"/>
    </row>
    <row r="104" spans="1:7" x14ac:dyDescent="0.25">
      <c r="A104" s="74"/>
      <c r="G104" s="42"/>
    </row>
    <row r="105" spans="1:7" x14ac:dyDescent="0.25">
      <c r="A105" s="74"/>
      <c r="G105" s="42"/>
    </row>
    <row r="106" spans="1:7" x14ac:dyDescent="0.25">
      <c r="A106" s="74"/>
      <c r="G106" s="42"/>
    </row>
    <row r="107" spans="1:7" x14ac:dyDescent="0.25">
      <c r="A107" s="74"/>
      <c r="G107" s="42"/>
    </row>
    <row r="108" spans="1:7" x14ac:dyDescent="0.25">
      <c r="A108" s="74"/>
      <c r="G108" s="42"/>
    </row>
    <row r="109" spans="1:7" x14ac:dyDescent="0.25">
      <c r="A109" s="74"/>
      <c r="G109" s="42"/>
    </row>
    <row r="110" spans="1:7" x14ac:dyDescent="0.25">
      <c r="A110" s="74"/>
      <c r="G110" s="42"/>
    </row>
    <row r="111" spans="1:7" x14ac:dyDescent="0.25">
      <c r="A111" s="74"/>
      <c r="G111" s="42"/>
    </row>
    <row r="112" spans="1:7" x14ac:dyDescent="0.25">
      <c r="A112" s="74"/>
      <c r="G112" s="42"/>
    </row>
    <row r="113" spans="1:7" x14ac:dyDescent="0.25">
      <c r="A113" s="74"/>
      <c r="G113" s="42"/>
    </row>
    <row r="114" spans="1:7" x14ac:dyDescent="0.25">
      <c r="A114" s="74"/>
      <c r="G114" s="42"/>
    </row>
    <row r="115" spans="1:7" x14ac:dyDescent="0.25">
      <c r="A115" s="74"/>
      <c r="G115" s="42"/>
    </row>
    <row r="116" spans="1:7" x14ac:dyDescent="0.25">
      <c r="A116" s="74"/>
      <c r="G116" s="42"/>
    </row>
    <row r="117" spans="1:7" x14ac:dyDescent="0.25">
      <c r="A117" s="74"/>
      <c r="G117" s="42"/>
    </row>
    <row r="118" spans="1:7" x14ac:dyDescent="0.25">
      <c r="A118" s="74"/>
      <c r="G118" s="42"/>
    </row>
    <row r="119" spans="1:7" x14ac:dyDescent="0.25">
      <c r="A119" s="74"/>
      <c r="G119" s="42"/>
    </row>
    <row r="120" spans="1:7" x14ac:dyDescent="0.25">
      <c r="A120" s="74"/>
      <c r="G120" s="42"/>
    </row>
    <row r="121" spans="1:7" x14ac:dyDescent="0.25">
      <c r="A121" s="74"/>
      <c r="G121" s="42"/>
    </row>
    <row r="122" spans="1:7" x14ac:dyDescent="0.25">
      <c r="A122" s="74"/>
      <c r="G122" s="42"/>
    </row>
    <row r="123" spans="1:7" x14ac:dyDescent="0.25">
      <c r="A123" s="74"/>
      <c r="G123" s="42"/>
    </row>
    <row r="124" spans="1:7" x14ac:dyDescent="0.25">
      <c r="A124" s="74"/>
      <c r="G124" s="42"/>
    </row>
    <row r="125" spans="1:7" x14ac:dyDescent="0.25">
      <c r="A125" s="74"/>
      <c r="G125" s="42"/>
    </row>
    <row r="126" spans="1:7" x14ac:dyDescent="0.25">
      <c r="A126" s="74"/>
      <c r="G126" s="42"/>
    </row>
    <row r="127" spans="1:7" x14ac:dyDescent="0.25">
      <c r="A127" s="74"/>
      <c r="G127" s="42"/>
    </row>
    <row r="128" spans="1:7" x14ac:dyDescent="0.25">
      <c r="A128" s="74"/>
      <c r="G128" s="42"/>
    </row>
    <row r="129" spans="1:7" x14ac:dyDescent="0.25">
      <c r="A129" s="74"/>
      <c r="G129" s="42"/>
    </row>
    <row r="130" spans="1:7" x14ac:dyDescent="0.25">
      <c r="A130" s="74"/>
      <c r="G130" s="42"/>
    </row>
    <row r="131" spans="1:7" x14ac:dyDescent="0.25">
      <c r="A131" s="74"/>
      <c r="G131" s="42"/>
    </row>
    <row r="132" spans="1:7" x14ac:dyDescent="0.25">
      <c r="A132" s="74"/>
      <c r="G132" s="42"/>
    </row>
    <row r="133" spans="1:7" x14ac:dyDescent="0.25">
      <c r="A133" s="74"/>
      <c r="G133" s="42"/>
    </row>
    <row r="134" spans="1:7" x14ac:dyDescent="0.25">
      <c r="A134" s="74"/>
      <c r="G134" s="42"/>
    </row>
    <row r="135" spans="1:7" x14ac:dyDescent="0.25">
      <c r="A135" s="74"/>
      <c r="G135" s="42"/>
    </row>
    <row r="136" spans="1:7" x14ac:dyDescent="0.25">
      <c r="A136" s="74"/>
      <c r="G136" s="42"/>
    </row>
    <row r="137" spans="1:7" x14ac:dyDescent="0.25">
      <c r="A137" s="74"/>
      <c r="G137" s="42"/>
    </row>
    <row r="138" spans="1:7" x14ac:dyDescent="0.25">
      <c r="A138" s="74"/>
      <c r="G138" s="42"/>
    </row>
    <row r="139" spans="1:7" x14ac:dyDescent="0.25">
      <c r="A139" s="74"/>
      <c r="G139" s="42"/>
    </row>
    <row r="140" spans="1:7" x14ac:dyDescent="0.25">
      <c r="A140" s="74"/>
      <c r="G140" s="42"/>
    </row>
    <row r="141" spans="1:7" x14ac:dyDescent="0.25">
      <c r="A141" s="74"/>
      <c r="G141" s="42"/>
    </row>
    <row r="142" spans="1:7" x14ac:dyDescent="0.25">
      <c r="A142" s="74"/>
      <c r="G142" s="42"/>
    </row>
    <row r="143" spans="1:7" x14ac:dyDescent="0.25">
      <c r="A143" s="74"/>
      <c r="G143" s="42"/>
    </row>
    <row r="144" spans="1:7" x14ac:dyDescent="0.25">
      <c r="A144" s="74"/>
      <c r="G144" s="42"/>
    </row>
    <row r="145" spans="1:7" x14ac:dyDescent="0.25">
      <c r="A145" s="74"/>
      <c r="G145" s="42"/>
    </row>
    <row r="146" spans="1:7" x14ac:dyDescent="0.25">
      <c r="A146" s="74"/>
      <c r="G146" s="42"/>
    </row>
    <row r="147" spans="1:7" x14ac:dyDescent="0.25">
      <c r="A147" s="74"/>
      <c r="G147" s="42"/>
    </row>
    <row r="148" spans="1:7" x14ac:dyDescent="0.25">
      <c r="A148" s="74"/>
      <c r="G148" s="42"/>
    </row>
    <row r="149" spans="1:7" x14ac:dyDescent="0.25">
      <c r="A149" s="74"/>
      <c r="G149" s="42"/>
    </row>
    <row r="150" spans="1:7" x14ac:dyDescent="0.25">
      <c r="A150" s="74"/>
      <c r="G150" s="42"/>
    </row>
    <row r="151" spans="1:7" x14ac:dyDescent="0.25">
      <c r="A151" s="74"/>
      <c r="G151" s="42"/>
    </row>
    <row r="152" spans="1:7" x14ac:dyDescent="0.25">
      <c r="A152" s="74"/>
      <c r="G152" s="42"/>
    </row>
    <row r="153" spans="1:7" x14ac:dyDescent="0.25">
      <c r="A153" s="74"/>
      <c r="G153" s="42"/>
    </row>
    <row r="154" spans="1:7" x14ac:dyDescent="0.25">
      <c r="A154" s="74"/>
      <c r="G154" s="42"/>
    </row>
    <row r="155" spans="1:7" x14ac:dyDescent="0.25">
      <c r="A155" s="74"/>
      <c r="G155" s="42"/>
    </row>
    <row r="156" spans="1:7" x14ac:dyDescent="0.25">
      <c r="A156" s="74"/>
      <c r="G156" s="42"/>
    </row>
    <row r="157" spans="1:7" x14ac:dyDescent="0.25">
      <c r="A157" s="74"/>
      <c r="G157" s="42"/>
    </row>
    <row r="158" spans="1:7" x14ac:dyDescent="0.25">
      <c r="A158" s="74"/>
      <c r="G158" s="42"/>
    </row>
    <row r="159" spans="1:7" x14ac:dyDescent="0.25">
      <c r="A159" s="74"/>
      <c r="G159" s="42"/>
    </row>
    <row r="160" spans="1:7" x14ac:dyDescent="0.25">
      <c r="A160" s="74"/>
      <c r="G160" s="42"/>
    </row>
    <row r="161" spans="1:7" x14ac:dyDescent="0.25">
      <c r="A161" s="74"/>
      <c r="G161" s="42"/>
    </row>
    <row r="162" spans="1:7" x14ac:dyDescent="0.25">
      <c r="A162" s="74"/>
      <c r="G162" s="42"/>
    </row>
    <row r="163" spans="1:7" x14ac:dyDescent="0.25">
      <c r="A163" s="74"/>
      <c r="G163" s="42"/>
    </row>
    <row r="164" spans="1:7" x14ac:dyDescent="0.25">
      <c r="A164" s="74"/>
      <c r="G164" s="42"/>
    </row>
    <row r="165" spans="1:7" x14ac:dyDescent="0.25">
      <c r="A165" s="74"/>
      <c r="G165" s="42"/>
    </row>
    <row r="166" spans="1:7" x14ac:dyDescent="0.25">
      <c r="A166" s="74"/>
      <c r="G166" s="42"/>
    </row>
    <row r="167" spans="1:7" x14ac:dyDescent="0.25">
      <c r="A167" s="74"/>
      <c r="G167" s="42"/>
    </row>
    <row r="168" spans="1:7" x14ac:dyDescent="0.25">
      <c r="A168" s="74"/>
      <c r="G168" s="42"/>
    </row>
    <row r="169" spans="1:7" x14ac:dyDescent="0.25">
      <c r="A169" s="74"/>
      <c r="G169" s="42"/>
    </row>
    <row r="170" spans="1:7" x14ac:dyDescent="0.25">
      <c r="A170" s="74"/>
      <c r="G170" s="42"/>
    </row>
    <row r="171" spans="1:7" x14ac:dyDescent="0.25">
      <c r="A171" s="74"/>
      <c r="G171" s="42"/>
    </row>
    <row r="172" spans="1:7" x14ac:dyDescent="0.25">
      <c r="A172" s="74"/>
      <c r="G172" s="42"/>
    </row>
    <row r="173" spans="1:7" x14ac:dyDescent="0.25">
      <c r="A173" s="74"/>
      <c r="G173" s="42"/>
    </row>
    <row r="174" spans="1:7" x14ac:dyDescent="0.25">
      <c r="A174" s="74"/>
      <c r="G174" s="42"/>
    </row>
    <row r="175" spans="1:7" x14ac:dyDescent="0.25">
      <c r="A175" s="74"/>
      <c r="G175" s="42"/>
    </row>
    <row r="176" spans="1:7" x14ac:dyDescent="0.25">
      <c r="A176" s="74"/>
      <c r="G176" s="42"/>
    </row>
    <row r="177" spans="1:7" x14ac:dyDescent="0.25">
      <c r="A177" s="74"/>
      <c r="G177" s="42"/>
    </row>
    <row r="178" spans="1:7" x14ac:dyDescent="0.25">
      <c r="A178" s="74"/>
      <c r="G178" s="42"/>
    </row>
    <row r="179" spans="1:7" x14ac:dyDescent="0.25">
      <c r="A179" s="74"/>
      <c r="G179" s="42"/>
    </row>
    <row r="180" spans="1:7" x14ac:dyDescent="0.25">
      <c r="A180" s="74"/>
      <c r="G180" s="42"/>
    </row>
    <row r="181" spans="1:7" x14ac:dyDescent="0.25">
      <c r="A181" s="74"/>
      <c r="G181" s="42"/>
    </row>
    <row r="182" spans="1:7" x14ac:dyDescent="0.25">
      <c r="A182" s="74"/>
      <c r="G182" s="42"/>
    </row>
    <row r="183" spans="1:7" x14ac:dyDescent="0.25">
      <c r="A183" s="74"/>
      <c r="G183" s="42"/>
    </row>
    <row r="184" spans="1:7" x14ac:dyDescent="0.25">
      <c r="A184" s="74"/>
      <c r="G184" s="42"/>
    </row>
    <row r="185" spans="1:7" x14ac:dyDescent="0.25">
      <c r="A185" s="74"/>
      <c r="G185" s="42"/>
    </row>
    <row r="186" spans="1:7" x14ac:dyDescent="0.25">
      <c r="A186" s="74"/>
      <c r="G186" s="42"/>
    </row>
    <row r="187" spans="1:7" x14ac:dyDescent="0.25">
      <c r="A187" s="74"/>
      <c r="G187" s="42"/>
    </row>
    <row r="188" spans="1:7" x14ac:dyDescent="0.25">
      <c r="A188" s="74"/>
      <c r="G188" s="42"/>
    </row>
    <row r="189" spans="1:7" x14ac:dyDescent="0.25">
      <c r="A189" s="74"/>
      <c r="G189" s="42"/>
    </row>
    <row r="190" spans="1:7" x14ac:dyDescent="0.25">
      <c r="A190" s="74"/>
      <c r="G190" s="42"/>
    </row>
    <row r="191" spans="1:7" x14ac:dyDescent="0.25">
      <c r="A191" s="74"/>
      <c r="G191" s="42"/>
    </row>
    <row r="192" spans="1:7" x14ac:dyDescent="0.25">
      <c r="A192" s="74"/>
      <c r="G192" s="42"/>
    </row>
    <row r="193" spans="1:7" x14ac:dyDescent="0.25">
      <c r="A193" s="74"/>
      <c r="G193" s="42"/>
    </row>
    <row r="194" spans="1:7" x14ac:dyDescent="0.25">
      <c r="A194" s="74"/>
      <c r="G194" s="42"/>
    </row>
    <row r="195" spans="1:7" x14ac:dyDescent="0.25">
      <c r="A195" s="74"/>
      <c r="G195" s="42"/>
    </row>
    <row r="196" spans="1:7" x14ac:dyDescent="0.25">
      <c r="A196" s="74"/>
      <c r="G196" s="42"/>
    </row>
    <row r="197" spans="1:7" x14ac:dyDescent="0.25">
      <c r="A197" s="74"/>
      <c r="G197" s="42"/>
    </row>
    <row r="198" spans="1:7" x14ac:dyDescent="0.25">
      <c r="A198" s="74"/>
      <c r="G198" s="42"/>
    </row>
    <row r="199" spans="1:7" x14ac:dyDescent="0.25">
      <c r="A199" s="74"/>
      <c r="G199" s="42"/>
    </row>
    <row r="200" spans="1:7" x14ac:dyDescent="0.25">
      <c r="A200" s="74"/>
      <c r="G200" s="42"/>
    </row>
    <row r="201" spans="1:7" x14ac:dyDescent="0.25">
      <c r="A201" s="74"/>
      <c r="G201" s="42"/>
    </row>
    <row r="202" spans="1:7" x14ac:dyDescent="0.25">
      <c r="A202" s="74"/>
      <c r="G202" s="42"/>
    </row>
    <row r="203" spans="1:7" x14ac:dyDescent="0.25">
      <c r="A203" s="74"/>
      <c r="G203" s="42"/>
    </row>
    <row r="204" spans="1:7" x14ac:dyDescent="0.25">
      <c r="A204" s="74"/>
      <c r="G204" s="42"/>
    </row>
    <row r="205" spans="1:7" x14ac:dyDescent="0.25">
      <c r="A205" s="74"/>
      <c r="G205" s="42"/>
    </row>
    <row r="206" spans="1:7" x14ac:dyDescent="0.25">
      <c r="A206" s="74"/>
      <c r="G206" s="42"/>
    </row>
    <row r="207" spans="1:7" x14ac:dyDescent="0.25">
      <c r="A207" s="74"/>
      <c r="G207" s="42"/>
    </row>
    <row r="208" spans="1:7" x14ac:dyDescent="0.25">
      <c r="A208" s="74"/>
      <c r="G208" s="42"/>
    </row>
    <row r="209" spans="1:7" x14ac:dyDescent="0.25">
      <c r="A209" s="74"/>
      <c r="G209" s="42"/>
    </row>
    <row r="210" spans="1:7" x14ac:dyDescent="0.25">
      <c r="A210" s="74"/>
      <c r="G210" s="42"/>
    </row>
    <row r="211" spans="1:7" x14ac:dyDescent="0.25">
      <c r="A211" s="74"/>
      <c r="G211" s="42"/>
    </row>
    <row r="212" spans="1:7" x14ac:dyDescent="0.25">
      <c r="A212" s="74"/>
      <c r="G212" s="42"/>
    </row>
    <row r="213" spans="1:7" x14ac:dyDescent="0.25">
      <c r="A213" s="74"/>
      <c r="G213" s="42"/>
    </row>
    <row r="214" spans="1:7" x14ac:dyDescent="0.25">
      <c r="A214" s="74"/>
      <c r="G214" s="42"/>
    </row>
    <row r="215" spans="1:7" x14ac:dyDescent="0.25">
      <c r="A215" s="74"/>
      <c r="G215" s="42"/>
    </row>
    <row r="216" spans="1:7" x14ac:dyDescent="0.25">
      <c r="A216" s="74"/>
      <c r="G216" s="42"/>
    </row>
    <row r="217" spans="1:7" x14ac:dyDescent="0.25">
      <c r="A217" s="74"/>
      <c r="G217" s="42"/>
    </row>
    <row r="218" spans="1:7" x14ac:dyDescent="0.25">
      <c r="A218" s="74"/>
      <c r="G218" s="42"/>
    </row>
    <row r="219" spans="1:7" x14ac:dyDescent="0.25">
      <c r="A219" s="74"/>
      <c r="G219" s="42"/>
    </row>
    <row r="220" spans="1:7" x14ac:dyDescent="0.25">
      <c r="A220" s="74"/>
      <c r="G220" s="42"/>
    </row>
    <row r="221" spans="1:7" x14ac:dyDescent="0.25">
      <c r="A221" s="74"/>
      <c r="G221" s="42"/>
    </row>
    <row r="222" spans="1:7" x14ac:dyDescent="0.25">
      <c r="A222" s="74"/>
      <c r="G222" s="42"/>
    </row>
    <row r="223" spans="1:7" x14ac:dyDescent="0.25">
      <c r="A223" s="74"/>
      <c r="G223" s="42"/>
    </row>
    <row r="224" spans="1:7" x14ac:dyDescent="0.25">
      <c r="A224" s="74"/>
      <c r="G224" s="42"/>
    </row>
    <row r="225" spans="1:7" x14ac:dyDescent="0.25">
      <c r="A225" s="74"/>
      <c r="G225" s="42"/>
    </row>
    <row r="226" spans="1:7" x14ac:dyDescent="0.25">
      <c r="A226" s="74"/>
      <c r="G226" s="42"/>
    </row>
    <row r="227" spans="1:7" x14ac:dyDescent="0.25">
      <c r="A227" s="74"/>
      <c r="G227" s="42"/>
    </row>
    <row r="228" spans="1:7" x14ac:dyDescent="0.25">
      <c r="A228" s="74"/>
      <c r="G228" s="42"/>
    </row>
    <row r="229" spans="1:7" x14ac:dyDescent="0.25">
      <c r="A229" s="74"/>
      <c r="G229" s="42"/>
    </row>
    <row r="230" spans="1:7" x14ac:dyDescent="0.25">
      <c r="A230" s="74"/>
      <c r="G230" s="42"/>
    </row>
    <row r="231" spans="1:7" x14ac:dyDescent="0.25">
      <c r="A231" s="74"/>
      <c r="G231" s="42"/>
    </row>
    <row r="232" spans="1:7" x14ac:dyDescent="0.25">
      <c r="A232" s="74"/>
      <c r="G232" s="42"/>
    </row>
    <row r="233" spans="1:7" x14ac:dyDescent="0.25">
      <c r="A233" s="74"/>
      <c r="G233" s="42"/>
    </row>
    <row r="234" spans="1:7" x14ac:dyDescent="0.25">
      <c r="A234" s="74"/>
      <c r="G234" s="42"/>
    </row>
    <row r="235" spans="1:7" x14ac:dyDescent="0.25">
      <c r="A235" s="74"/>
      <c r="G235" s="42"/>
    </row>
    <row r="236" spans="1:7" x14ac:dyDescent="0.25">
      <c r="A236" s="74"/>
      <c r="G236" s="42"/>
    </row>
    <row r="237" spans="1:7" x14ac:dyDescent="0.25">
      <c r="A237" s="74"/>
      <c r="G237" s="42"/>
    </row>
    <row r="238" spans="1:7" x14ac:dyDescent="0.25">
      <c r="A238" s="74"/>
      <c r="G238" s="42"/>
    </row>
    <row r="239" spans="1:7" x14ac:dyDescent="0.25">
      <c r="A239" s="74"/>
      <c r="G239" s="42"/>
    </row>
    <row r="240" spans="1:7" x14ac:dyDescent="0.25">
      <c r="A240" s="74"/>
      <c r="G240" s="42"/>
    </row>
    <row r="241" spans="1:7" x14ac:dyDescent="0.25">
      <c r="A241" s="74"/>
      <c r="G241" s="42"/>
    </row>
    <row r="242" spans="1:7" x14ac:dyDescent="0.25">
      <c r="A242" s="74"/>
      <c r="G242" s="42"/>
    </row>
    <row r="243" spans="1:7" x14ac:dyDescent="0.25">
      <c r="A243" s="74"/>
      <c r="G243" s="42"/>
    </row>
    <row r="244" spans="1:7" x14ac:dyDescent="0.25">
      <c r="A244" s="74"/>
      <c r="G244" s="42"/>
    </row>
    <row r="245" spans="1:7" x14ac:dyDescent="0.25">
      <c r="A245" s="74"/>
      <c r="G245" s="42"/>
    </row>
    <row r="246" spans="1:7" x14ac:dyDescent="0.25">
      <c r="A246" s="74"/>
      <c r="G246" s="42"/>
    </row>
    <row r="247" spans="1:7" x14ac:dyDescent="0.25">
      <c r="A247" s="74"/>
      <c r="G247" s="42"/>
    </row>
    <row r="248" spans="1:7" x14ac:dyDescent="0.25">
      <c r="A248" s="74"/>
      <c r="G248" s="42"/>
    </row>
    <row r="249" spans="1:7" x14ac:dyDescent="0.25">
      <c r="A249" s="74"/>
      <c r="G249" s="42"/>
    </row>
    <row r="250" spans="1:7" x14ac:dyDescent="0.25">
      <c r="A250" s="74"/>
      <c r="G250" s="42"/>
    </row>
    <row r="251" spans="1:7" x14ac:dyDescent="0.25">
      <c r="A251" s="74"/>
      <c r="G251" s="42"/>
    </row>
    <row r="252" spans="1:7" x14ac:dyDescent="0.25">
      <c r="A252" s="74"/>
      <c r="G252" s="42"/>
    </row>
    <row r="253" spans="1:7" x14ac:dyDescent="0.25">
      <c r="A253" s="74"/>
      <c r="G253" s="42"/>
    </row>
    <row r="254" spans="1:7" x14ac:dyDescent="0.25">
      <c r="A254" s="74"/>
      <c r="G254" s="42"/>
    </row>
    <row r="255" spans="1:7" x14ac:dyDescent="0.25">
      <c r="A255" s="74"/>
      <c r="G255" s="42"/>
    </row>
    <row r="256" spans="1:7" x14ac:dyDescent="0.25">
      <c r="A256" s="74"/>
      <c r="G256" s="42"/>
    </row>
    <row r="257" spans="1:7" x14ac:dyDescent="0.25">
      <c r="A257" s="74"/>
      <c r="G257" s="42"/>
    </row>
    <row r="258" spans="1:7" x14ac:dyDescent="0.25">
      <c r="A258" s="74"/>
      <c r="G258" s="42"/>
    </row>
    <row r="259" spans="1:7" x14ac:dyDescent="0.25">
      <c r="A259" s="74"/>
      <c r="G259" s="42"/>
    </row>
    <row r="260" spans="1:7" x14ac:dyDescent="0.25">
      <c r="A260" s="74"/>
      <c r="G260" s="42"/>
    </row>
    <row r="261" spans="1:7" x14ac:dyDescent="0.25">
      <c r="A261" s="74"/>
      <c r="G261" s="42"/>
    </row>
    <row r="262" spans="1:7" x14ac:dyDescent="0.25">
      <c r="A262" s="74"/>
      <c r="G262" s="42"/>
    </row>
    <row r="263" spans="1:7" x14ac:dyDescent="0.25">
      <c r="A263" s="74"/>
      <c r="G263" s="42"/>
    </row>
    <row r="264" spans="1:7" x14ac:dyDescent="0.25">
      <c r="A264" s="74"/>
      <c r="G264" s="42"/>
    </row>
    <row r="265" spans="1:7" x14ac:dyDescent="0.25">
      <c r="A265" s="74"/>
      <c r="G265" s="42"/>
    </row>
    <row r="266" spans="1:7" x14ac:dyDescent="0.25">
      <c r="A266" s="74"/>
      <c r="G266" s="42"/>
    </row>
    <row r="267" spans="1:7" x14ac:dyDescent="0.25">
      <c r="A267" s="74"/>
      <c r="G267" s="42"/>
    </row>
    <row r="268" spans="1:7" x14ac:dyDescent="0.25">
      <c r="A268" s="74"/>
      <c r="G268" s="42"/>
    </row>
    <row r="269" spans="1:7" x14ac:dyDescent="0.25">
      <c r="A269" s="74"/>
      <c r="G269" s="42"/>
    </row>
    <row r="270" spans="1:7" x14ac:dyDescent="0.25">
      <c r="A270" s="74"/>
      <c r="G270" s="42"/>
    </row>
    <row r="271" spans="1:7" x14ac:dyDescent="0.25">
      <c r="A271" s="74"/>
      <c r="G271" s="42"/>
    </row>
    <row r="272" spans="1:7" x14ac:dyDescent="0.25">
      <c r="A272" s="74"/>
      <c r="G272" s="42"/>
    </row>
    <row r="273" spans="1:7" x14ac:dyDescent="0.25">
      <c r="A273" s="74"/>
      <c r="G273" s="42"/>
    </row>
    <row r="274" spans="1:7" x14ac:dyDescent="0.25">
      <c r="A274" s="74"/>
      <c r="G274" s="42"/>
    </row>
    <row r="275" spans="1:7" x14ac:dyDescent="0.25">
      <c r="A275" s="74"/>
      <c r="G275" s="42"/>
    </row>
    <row r="276" spans="1:7" x14ac:dyDescent="0.25">
      <c r="A276" s="74"/>
      <c r="G276" s="42"/>
    </row>
    <row r="277" spans="1:7" x14ac:dyDescent="0.25">
      <c r="A277" s="74"/>
      <c r="G277" s="42"/>
    </row>
    <row r="278" spans="1:7" x14ac:dyDescent="0.25">
      <c r="A278" s="74"/>
      <c r="G278" s="42"/>
    </row>
    <row r="279" spans="1:7" x14ac:dyDescent="0.25">
      <c r="A279" s="74"/>
      <c r="G279" s="42"/>
    </row>
    <row r="280" spans="1:7" x14ac:dyDescent="0.25">
      <c r="A280" s="74"/>
      <c r="G280" s="42"/>
    </row>
    <row r="281" spans="1:7" x14ac:dyDescent="0.25">
      <c r="A281" s="74"/>
      <c r="G281" s="42"/>
    </row>
    <row r="282" spans="1:7" x14ac:dyDescent="0.25">
      <c r="A282" s="74"/>
      <c r="G282" s="42"/>
    </row>
    <row r="283" spans="1:7" x14ac:dyDescent="0.25">
      <c r="A283" s="74"/>
      <c r="G283" s="42"/>
    </row>
    <row r="284" spans="1:7" x14ac:dyDescent="0.25">
      <c r="A284" s="74"/>
      <c r="G284" s="42"/>
    </row>
    <row r="285" spans="1:7" x14ac:dyDescent="0.25">
      <c r="A285" s="74"/>
      <c r="G285" s="42"/>
    </row>
    <row r="286" spans="1:7" x14ac:dyDescent="0.25">
      <c r="A286" s="74"/>
      <c r="G286" s="42"/>
    </row>
    <row r="287" spans="1:7" x14ac:dyDescent="0.25">
      <c r="A287" s="74"/>
      <c r="G287" s="42"/>
    </row>
    <row r="288" spans="1:7" x14ac:dyDescent="0.25">
      <c r="A288" s="74"/>
      <c r="G288" s="42"/>
    </row>
    <row r="289" spans="1:7" x14ac:dyDescent="0.25">
      <c r="A289" s="74"/>
      <c r="G289" s="42"/>
    </row>
    <row r="290" spans="1:7" x14ac:dyDescent="0.25">
      <c r="A290" s="74"/>
      <c r="G290" s="42"/>
    </row>
    <row r="291" spans="1:7" x14ac:dyDescent="0.25">
      <c r="A291" s="74"/>
      <c r="G291" s="42"/>
    </row>
    <row r="292" spans="1:7" x14ac:dyDescent="0.25">
      <c r="A292" s="74"/>
      <c r="G292" s="42"/>
    </row>
    <row r="293" spans="1:7" x14ac:dyDescent="0.25">
      <c r="A293" s="74"/>
      <c r="G293" s="42"/>
    </row>
    <row r="294" spans="1:7" x14ac:dyDescent="0.25">
      <c r="A294" s="74"/>
      <c r="G294" s="42"/>
    </row>
    <row r="295" spans="1:7" x14ac:dyDescent="0.25">
      <c r="A295" s="74"/>
      <c r="G295" s="42"/>
    </row>
    <row r="296" spans="1:7" x14ac:dyDescent="0.25">
      <c r="A296" s="74"/>
      <c r="G296" s="42"/>
    </row>
    <row r="297" spans="1:7" x14ac:dyDescent="0.25">
      <c r="A297" s="74"/>
      <c r="G297" s="42"/>
    </row>
    <row r="298" spans="1:7" x14ac:dyDescent="0.25">
      <c r="A298" s="74"/>
      <c r="G298" s="42"/>
    </row>
    <row r="299" spans="1:7" x14ac:dyDescent="0.25">
      <c r="A299" s="74"/>
      <c r="G299" s="42"/>
    </row>
    <row r="300" spans="1:7" x14ac:dyDescent="0.25">
      <c r="A300" s="74"/>
      <c r="G300" s="42"/>
    </row>
    <row r="301" spans="1:7" x14ac:dyDescent="0.25">
      <c r="A301" s="74"/>
      <c r="G301" s="42"/>
    </row>
    <row r="302" spans="1:7" x14ac:dyDescent="0.25">
      <c r="A302" s="74"/>
      <c r="G302" s="42"/>
    </row>
    <row r="303" spans="1:7" x14ac:dyDescent="0.25">
      <c r="A303" s="74"/>
      <c r="G303" s="42"/>
    </row>
    <row r="304" spans="1:7" x14ac:dyDescent="0.25">
      <c r="A304" s="74"/>
      <c r="G304" s="42"/>
    </row>
    <row r="305" spans="1:7" x14ac:dyDescent="0.25">
      <c r="A305" s="74"/>
      <c r="G305" s="42"/>
    </row>
    <row r="306" spans="1:7" x14ac:dyDescent="0.25">
      <c r="A306" s="74"/>
      <c r="G306" s="42"/>
    </row>
    <row r="307" spans="1:7" x14ac:dyDescent="0.25">
      <c r="A307" s="74"/>
      <c r="G307" s="42"/>
    </row>
    <row r="308" spans="1:7" x14ac:dyDescent="0.25">
      <c r="A308" s="74"/>
      <c r="G308" s="42"/>
    </row>
    <row r="309" spans="1:7" x14ac:dyDescent="0.25">
      <c r="A309" s="74"/>
      <c r="G309" s="42"/>
    </row>
    <row r="310" spans="1:7" x14ac:dyDescent="0.25">
      <c r="A310" s="74"/>
      <c r="G310" s="42"/>
    </row>
    <row r="311" spans="1:7" x14ac:dyDescent="0.25">
      <c r="A311" s="74"/>
      <c r="G311" s="42"/>
    </row>
    <row r="312" spans="1:7" x14ac:dyDescent="0.25">
      <c r="A312" s="74"/>
      <c r="G312" s="42"/>
    </row>
    <row r="313" spans="1:7" x14ac:dyDescent="0.25">
      <c r="A313" s="74"/>
      <c r="G313" s="42"/>
    </row>
    <row r="314" spans="1:7" x14ac:dyDescent="0.25">
      <c r="A314" s="74"/>
      <c r="G314" s="42"/>
    </row>
    <row r="315" spans="1:7" x14ac:dyDescent="0.25">
      <c r="A315" s="74"/>
      <c r="G315" s="42"/>
    </row>
    <row r="316" spans="1:7" x14ac:dyDescent="0.25">
      <c r="A316" s="74"/>
      <c r="G316" s="42"/>
    </row>
    <row r="317" spans="1:7" x14ac:dyDescent="0.25">
      <c r="A317" s="74"/>
      <c r="G317" s="42"/>
    </row>
    <row r="318" spans="1:7" x14ac:dyDescent="0.25">
      <c r="A318" s="74"/>
      <c r="G318" s="42"/>
    </row>
    <row r="319" spans="1:7" x14ac:dyDescent="0.25">
      <c r="A319" s="74"/>
      <c r="G319" s="42"/>
    </row>
    <row r="320" spans="1:7" x14ac:dyDescent="0.25">
      <c r="A320" s="74"/>
      <c r="G320" s="42"/>
    </row>
    <row r="321" spans="1:7" x14ac:dyDescent="0.25">
      <c r="A321" s="74"/>
      <c r="G321" s="42"/>
    </row>
    <row r="322" spans="1:7" x14ac:dyDescent="0.25">
      <c r="A322" s="74"/>
      <c r="G322" s="42"/>
    </row>
    <row r="323" spans="1:7" x14ac:dyDescent="0.25">
      <c r="A323" s="74"/>
      <c r="G323" s="42"/>
    </row>
    <row r="324" spans="1:7" x14ac:dyDescent="0.25">
      <c r="A324" s="74"/>
      <c r="G324" s="42"/>
    </row>
    <row r="325" spans="1:7" x14ac:dyDescent="0.25">
      <c r="A325" s="74"/>
      <c r="G325" s="42"/>
    </row>
    <row r="326" spans="1:7" x14ac:dyDescent="0.25">
      <c r="A326" s="74"/>
      <c r="G326" s="42"/>
    </row>
    <row r="327" spans="1:7" x14ac:dyDescent="0.25">
      <c r="A327" s="74"/>
      <c r="G327" s="42"/>
    </row>
    <row r="328" spans="1:7" x14ac:dyDescent="0.25">
      <c r="A328" s="74"/>
      <c r="G328" s="42"/>
    </row>
    <row r="329" spans="1:7" x14ac:dyDescent="0.25">
      <c r="A329" s="74"/>
      <c r="G329" s="42"/>
    </row>
    <row r="330" spans="1:7" x14ac:dyDescent="0.25">
      <c r="A330" s="74"/>
      <c r="G330" s="42"/>
    </row>
    <row r="331" spans="1:7" x14ac:dyDescent="0.25">
      <c r="A331" s="74"/>
      <c r="G331" s="42"/>
    </row>
    <row r="332" spans="1:7" x14ac:dyDescent="0.25">
      <c r="A332" s="74"/>
      <c r="G332" s="42"/>
    </row>
    <row r="333" spans="1:7" x14ac:dyDescent="0.25">
      <c r="A333" s="74"/>
      <c r="G333" s="42"/>
    </row>
    <row r="334" spans="1:7" x14ac:dyDescent="0.25">
      <c r="A334" s="74"/>
      <c r="G334" s="42"/>
    </row>
    <row r="335" spans="1:7" x14ac:dyDescent="0.25">
      <c r="A335" s="74"/>
      <c r="G335" s="42"/>
    </row>
    <row r="336" spans="1:7" x14ac:dyDescent="0.25">
      <c r="A336" s="74"/>
      <c r="G336" s="42"/>
    </row>
    <row r="337" spans="1:7" x14ac:dyDescent="0.25">
      <c r="A337" s="74"/>
      <c r="G337" s="42"/>
    </row>
    <row r="338" spans="1:7" x14ac:dyDescent="0.25">
      <c r="A338" s="74"/>
      <c r="G338" s="42"/>
    </row>
    <row r="339" spans="1:7" x14ac:dyDescent="0.25">
      <c r="A339" s="74"/>
      <c r="G339" s="42"/>
    </row>
    <row r="340" spans="1:7" x14ac:dyDescent="0.25">
      <c r="A340" s="74"/>
      <c r="G340" s="42"/>
    </row>
    <row r="341" spans="1:7" x14ac:dyDescent="0.25">
      <c r="A341" s="74"/>
      <c r="G341" s="42"/>
    </row>
    <row r="342" spans="1:7" x14ac:dyDescent="0.25">
      <c r="A342" s="74"/>
      <c r="G342" s="42"/>
    </row>
    <row r="343" spans="1:7" x14ac:dyDescent="0.25">
      <c r="A343" s="74"/>
      <c r="G343" s="42"/>
    </row>
    <row r="344" spans="1:7" x14ac:dyDescent="0.25">
      <c r="A344" s="74"/>
      <c r="G344" s="42"/>
    </row>
    <row r="345" spans="1:7" x14ac:dyDescent="0.25">
      <c r="A345" s="74"/>
      <c r="G345" s="42"/>
    </row>
    <row r="346" spans="1:7" x14ac:dyDescent="0.25">
      <c r="A346" s="74"/>
      <c r="G346" s="42"/>
    </row>
    <row r="347" spans="1:7" x14ac:dyDescent="0.25">
      <c r="A347" s="74"/>
      <c r="G347" s="42"/>
    </row>
    <row r="348" spans="1:7" x14ac:dyDescent="0.25">
      <c r="A348" s="74"/>
      <c r="G348" s="42"/>
    </row>
    <row r="349" spans="1:7" x14ac:dyDescent="0.25">
      <c r="A349" s="74"/>
      <c r="G349" s="42"/>
    </row>
    <row r="350" spans="1:7" x14ac:dyDescent="0.25">
      <c r="A350" s="74"/>
      <c r="G350" s="42"/>
    </row>
    <row r="351" spans="1:7" x14ac:dyDescent="0.25">
      <c r="A351" s="74"/>
      <c r="G351" s="42"/>
    </row>
    <row r="352" spans="1:7" x14ac:dyDescent="0.25">
      <c r="A352" s="74"/>
      <c r="G352" s="42"/>
    </row>
    <row r="353" spans="1:7" x14ac:dyDescent="0.25">
      <c r="A353" s="74"/>
      <c r="G353" s="42"/>
    </row>
    <row r="354" spans="1:7" x14ac:dyDescent="0.25">
      <c r="A354" s="74"/>
      <c r="G354" s="42"/>
    </row>
    <row r="355" spans="1:7" x14ac:dyDescent="0.25">
      <c r="A355" s="74"/>
    </row>
    <row r="356" spans="1:7" x14ac:dyDescent="0.25">
      <c r="A356" s="74"/>
    </row>
    <row r="357" spans="1:7" x14ac:dyDescent="0.25">
      <c r="A357" s="74"/>
    </row>
    <row r="358" spans="1:7" x14ac:dyDescent="0.25">
      <c r="A358" s="74"/>
    </row>
    <row r="359" spans="1:7" x14ac:dyDescent="0.25">
      <c r="A359" s="74"/>
    </row>
    <row r="360" spans="1:7" x14ac:dyDescent="0.25">
      <c r="A360" s="74"/>
    </row>
    <row r="361" spans="1:7" x14ac:dyDescent="0.25">
      <c r="A361" s="74"/>
    </row>
    <row r="362" spans="1:7" x14ac:dyDescent="0.25">
      <c r="A362" s="74"/>
    </row>
    <row r="363" spans="1:7" x14ac:dyDescent="0.25">
      <c r="A363" s="74"/>
    </row>
    <row r="364" spans="1:7" x14ac:dyDescent="0.25">
      <c r="A364" s="74"/>
    </row>
    <row r="365" spans="1:7" x14ac:dyDescent="0.25">
      <c r="A365" s="74"/>
    </row>
    <row r="366" spans="1:7" x14ac:dyDescent="0.25">
      <c r="A366" s="74"/>
    </row>
    <row r="367" spans="1:7" x14ac:dyDescent="0.25">
      <c r="A367" s="74"/>
    </row>
    <row r="368" spans="1:7" x14ac:dyDescent="0.25">
      <c r="A368" s="74"/>
    </row>
    <row r="369" spans="1:1" x14ac:dyDescent="0.25">
      <c r="A369" s="74"/>
    </row>
    <row r="370" spans="1:1" x14ac:dyDescent="0.25">
      <c r="A370" s="74"/>
    </row>
    <row r="371" spans="1:1" x14ac:dyDescent="0.25">
      <c r="A371" s="74"/>
    </row>
    <row r="372" spans="1:1" x14ac:dyDescent="0.25">
      <c r="A372" s="74"/>
    </row>
    <row r="373" spans="1:1" x14ac:dyDescent="0.25">
      <c r="A373" s="74"/>
    </row>
    <row r="374" spans="1:1" x14ac:dyDescent="0.25">
      <c r="A374" s="74"/>
    </row>
    <row r="375" spans="1:1" x14ac:dyDescent="0.25">
      <c r="A375" s="74"/>
    </row>
    <row r="376" spans="1:1" x14ac:dyDescent="0.25">
      <c r="A376" s="74"/>
    </row>
    <row r="377" spans="1:1" x14ac:dyDescent="0.25">
      <c r="A377" s="74"/>
    </row>
    <row r="378" spans="1:1" x14ac:dyDescent="0.25">
      <c r="A378" s="74"/>
    </row>
    <row r="379" spans="1:1" x14ac:dyDescent="0.25">
      <c r="A379" s="74"/>
    </row>
    <row r="380" spans="1:1" x14ac:dyDescent="0.25">
      <c r="A380" s="74"/>
    </row>
    <row r="381" spans="1:1" x14ac:dyDescent="0.25">
      <c r="A381" s="74"/>
    </row>
    <row r="382" spans="1:1" x14ac:dyDescent="0.25">
      <c r="A382" s="74"/>
    </row>
    <row r="383" spans="1:1" x14ac:dyDescent="0.25">
      <c r="A383" s="74"/>
    </row>
    <row r="384" spans="1:1" x14ac:dyDescent="0.25">
      <c r="A384" s="74"/>
    </row>
    <row r="385" spans="1:1" x14ac:dyDescent="0.25">
      <c r="A385" s="74"/>
    </row>
    <row r="386" spans="1:1" x14ac:dyDescent="0.25">
      <c r="A386" s="74"/>
    </row>
    <row r="387" spans="1:1" x14ac:dyDescent="0.25">
      <c r="A387" s="74"/>
    </row>
    <row r="388" spans="1:1" x14ac:dyDescent="0.25">
      <c r="A388" s="74"/>
    </row>
    <row r="389" spans="1:1" x14ac:dyDescent="0.25">
      <c r="A389" s="74"/>
    </row>
    <row r="390" spans="1:1" x14ac:dyDescent="0.25">
      <c r="A390" s="74"/>
    </row>
    <row r="391" spans="1:1" x14ac:dyDescent="0.25">
      <c r="A391" s="74"/>
    </row>
    <row r="392" spans="1:1" x14ac:dyDescent="0.25">
      <c r="A392" s="74"/>
    </row>
    <row r="393" spans="1:1" x14ac:dyDescent="0.25">
      <c r="A393" s="74"/>
    </row>
    <row r="394" spans="1:1" x14ac:dyDescent="0.25">
      <c r="A394" s="74"/>
    </row>
    <row r="395" spans="1:1" x14ac:dyDescent="0.25">
      <c r="A395" s="74"/>
    </row>
    <row r="396" spans="1:1" x14ac:dyDescent="0.25">
      <c r="A396" s="74"/>
    </row>
    <row r="397" spans="1:1" x14ac:dyDescent="0.25">
      <c r="A397" s="74"/>
    </row>
    <row r="398" spans="1:1" x14ac:dyDescent="0.25">
      <c r="A398" s="74"/>
    </row>
    <row r="399" spans="1:1" x14ac:dyDescent="0.25">
      <c r="A399" s="74"/>
    </row>
    <row r="400" spans="1:1" x14ac:dyDescent="0.25">
      <c r="A400" s="74"/>
    </row>
    <row r="401" spans="1:1" x14ac:dyDescent="0.25">
      <c r="A401" s="74"/>
    </row>
    <row r="402" spans="1:1" x14ac:dyDescent="0.25">
      <c r="A402" s="74"/>
    </row>
    <row r="403" spans="1:1" x14ac:dyDescent="0.25">
      <c r="A403" s="74"/>
    </row>
    <row r="404" spans="1:1" x14ac:dyDescent="0.25">
      <c r="A404" s="74"/>
    </row>
    <row r="405" spans="1:1" x14ac:dyDescent="0.25">
      <c r="A405" s="74"/>
    </row>
    <row r="406" spans="1:1" x14ac:dyDescent="0.25">
      <c r="A406" s="74"/>
    </row>
    <row r="407" spans="1:1" x14ac:dyDescent="0.25">
      <c r="A407" s="74"/>
    </row>
    <row r="408" spans="1:1" x14ac:dyDescent="0.25">
      <c r="A408" s="74"/>
    </row>
    <row r="409" spans="1:1" x14ac:dyDescent="0.25">
      <c r="A409" s="74"/>
    </row>
    <row r="410" spans="1:1" x14ac:dyDescent="0.25">
      <c r="A410" s="74"/>
    </row>
    <row r="411" spans="1:1" x14ac:dyDescent="0.25">
      <c r="A411" s="74"/>
    </row>
    <row r="412" spans="1:1" x14ac:dyDescent="0.25">
      <c r="A412" s="74"/>
    </row>
    <row r="413" spans="1:1" x14ac:dyDescent="0.25">
      <c r="A413" s="74"/>
    </row>
    <row r="414" spans="1:1" x14ac:dyDescent="0.25">
      <c r="A414" s="74"/>
    </row>
    <row r="415" spans="1:1" x14ac:dyDescent="0.25">
      <c r="A415" s="74"/>
    </row>
    <row r="416" spans="1:1" x14ac:dyDescent="0.25">
      <c r="A416" s="74"/>
    </row>
    <row r="417" spans="1:1" x14ac:dyDescent="0.25">
      <c r="A417" s="74"/>
    </row>
    <row r="418" spans="1:1" x14ac:dyDescent="0.25">
      <c r="A418" s="74"/>
    </row>
    <row r="419" spans="1:1" x14ac:dyDescent="0.25">
      <c r="A419" s="74"/>
    </row>
    <row r="420" spans="1:1" x14ac:dyDescent="0.25">
      <c r="A420" s="74"/>
    </row>
    <row r="421" spans="1:1" x14ac:dyDescent="0.25">
      <c r="A421" s="74"/>
    </row>
    <row r="422" spans="1:1" x14ac:dyDescent="0.25">
      <c r="A422" s="74"/>
    </row>
    <row r="423" spans="1:1" x14ac:dyDescent="0.25">
      <c r="A423" s="74"/>
    </row>
    <row r="424" spans="1:1" x14ac:dyDescent="0.25">
      <c r="A424" s="74"/>
    </row>
    <row r="425" spans="1:1" x14ac:dyDescent="0.25">
      <c r="A425" s="74"/>
    </row>
    <row r="426" spans="1:1" x14ac:dyDescent="0.25">
      <c r="A426" s="74"/>
    </row>
    <row r="427" spans="1:1" x14ac:dyDescent="0.25">
      <c r="A427" s="74"/>
    </row>
    <row r="428" spans="1:1" x14ac:dyDescent="0.25">
      <c r="A428" s="74"/>
    </row>
    <row r="429" spans="1:1" x14ac:dyDescent="0.25">
      <c r="A429" s="74"/>
    </row>
    <row r="430" spans="1:1" x14ac:dyDescent="0.25">
      <c r="A430" s="74"/>
    </row>
    <row r="431" spans="1:1" x14ac:dyDescent="0.25">
      <c r="A431" s="74"/>
    </row>
    <row r="432" spans="1:1" x14ac:dyDescent="0.25">
      <c r="A432" s="74"/>
    </row>
    <row r="433" spans="1:1" x14ac:dyDescent="0.25">
      <c r="A433" s="74"/>
    </row>
    <row r="434" spans="1:1" x14ac:dyDescent="0.25">
      <c r="A434" s="74"/>
    </row>
    <row r="435" spans="1:1" x14ac:dyDescent="0.25">
      <c r="A435" s="74"/>
    </row>
    <row r="436" spans="1:1" x14ac:dyDescent="0.25">
      <c r="A436" s="74"/>
    </row>
    <row r="437" spans="1:1" x14ac:dyDescent="0.25">
      <c r="A437" s="74"/>
    </row>
    <row r="438" spans="1:1" x14ac:dyDescent="0.25">
      <c r="A438" s="74"/>
    </row>
    <row r="439" spans="1:1" x14ac:dyDescent="0.25">
      <c r="A439" s="74"/>
    </row>
    <row r="440" spans="1:1" x14ac:dyDescent="0.25">
      <c r="A440" s="74"/>
    </row>
    <row r="441" spans="1:1" x14ac:dyDescent="0.25">
      <c r="A441" s="74"/>
    </row>
    <row r="442" spans="1:1" x14ac:dyDescent="0.25">
      <c r="A442" s="74"/>
    </row>
    <row r="443" spans="1:1" x14ac:dyDescent="0.25">
      <c r="A443" s="74"/>
    </row>
    <row r="444" spans="1:1" x14ac:dyDescent="0.25">
      <c r="A444" s="74"/>
    </row>
    <row r="445" spans="1:1" x14ac:dyDescent="0.25">
      <c r="A445" s="74"/>
    </row>
    <row r="446" spans="1:1" x14ac:dyDescent="0.25">
      <c r="A446" s="74"/>
    </row>
    <row r="447" spans="1:1" x14ac:dyDescent="0.25">
      <c r="A447" s="74"/>
    </row>
    <row r="448" spans="1:1" x14ac:dyDescent="0.25">
      <c r="A448" s="74"/>
    </row>
    <row r="449" spans="1:1" x14ac:dyDescent="0.25">
      <c r="A449" s="74"/>
    </row>
    <row r="450" spans="1:1" x14ac:dyDescent="0.25">
      <c r="A450" s="74"/>
    </row>
    <row r="451" spans="1:1" x14ac:dyDescent="0.25">
      <c r="A451" s="74"/>
    </row>
    <row r="452" spans="1:1" x14ac:dyDescent="0.25">
      <c r="A452" s="74"/>
    </row>
    <row r="453" spans="1:1" x14ac:dyDescent="0.25">
      <c r="A453" s="74"/>
    </row>
    <row r="454" spans="1:1" x14ac:dyDescent="0.25">
      <c r="A454" s="74"/>
    </row>
    <row r="455" spans="1:1" x14ac:dyDescent="0.25">
      <c r="A455" s="74"/>
    </row>
    <row r="456" spans="1:1" x14ac:dyDescent="0.25">
      <c r="A456" s="74"/>
    </row>
    <row r="457" spans="1:1" x14ac:dyDescent="0.25">
      <c r="A457" s="74"/>
    </row>
    <row r="458" spans="1:1" x14ac:dyDescent="0.25">
      <c r="A458" s="74"/>
    </row>
    <row r="459" spans="1:1" x14ac:dyDescent="0.25">
      <c r="A459" s="74"/>
    </row>
    <row r="460" spans="1:1" x14ac:dyDescent="0.25">
      <c r="A460" s="74"/>
    </row>
    <row r="461" spans="1:1" x14ac:dyDescent="0.25">
      <c r="A461" s="74"/>
    </row>
    <row r="462" spans="1:1" x14ac:dyDescent="0.25">
      <c r="A462" s="74"/>
    </row>
    <row r="463" spans="1:1" x14ac:dyDescent="0.25">
      <c r="A463" s="74"/>
    </row>
    <row r="464" spans="1:1" x14ac:dyDescent="0.25">
      <c r="A464" s="74"/>
    </row>
    <row r="465" spans="1:1" x14ac:dyDescent="0.25">
      <c r="A465" s="74"/>
    </row>
    <row r="466" spans="1:1" x14ac:dyDescent="0.25">
      <c r="A466" s="74"/>
    </row>
    <row r="467" spans="1:1" x14ac:dyDescent="0.25">
      <c r="A467" s="74"/>
    </row>
    <row r="468" spans="1:1" x14ac:dyDescent="0.25">
      <c r="A468" s="74"/>
    </row>
    <row r="469" spans="1:1" x14ac:dyDescent="0.25">
      <c r="A469" s="74"/>
    </row>
    <row r="470" spans="1:1" x14ac:dyDescent="0.25">
      <c r="A470" s="74"/>
    </row>
    <row r="471" spans="1:1" x14ac:dyDescent="0.25">
      <c r="A471" s="74"/>
    </row>
    <row r="472" spans="1:1" x14ac:dyDescent="0.25">
      <c r="A472" s="74"/>
    </row>
    <row r="473" spans="1:1" x14ac:dyDescent="0.25">
      <c r="A473" s="74"/>
    </row>
    <row r="474" spans="1:1" x14ac:dyDescent="0.25">
      <c r="A474" s="74"/>
    </row>
    <row r="475" spans="1:1" x14ac:dyDescent="0.25">
      <c r="A475" s="74"/>
    </row>
    <row r="476" spans="1:1" x14ac:dyDescent="0.25">
      <c r="A476" s="74"/>
    </row>
    <row r="477" spans="1:1" x14ac:dyDescent="0.25">
      <c r="A477" s="74"/>
    </row>
    <row r="478" spans="1:1" x14ac:dyDescent="0.25">
      <c r="A478" s="74"/>
    </row>
    <row r="479" spans="1:1" x14ac:dyDescent="0.25">
      <c r="A479" s="74"/>
    </row>
    <row r="480" spans="1:1" x14ac:dyDescent="0.25">
      <c r="A480" s="74"/>
    </row>
    <row r="481" spans="1:1" x14ac:dyDescent="0.25">
      <c r="A481" s="74"/>
    </row>
    <row r="482" spans="1:1" x14ac:dyDescent="0.25">
      <c r="A482" s="74"/>
    </row>
    <row r="483" spans="1:1" x14ac:dyDescent="0.25">
      <c r="A483" s="74"/>
    </row>
    <row r="484" spans="1:1" x14ac:dyDescent="0.25">
      <c r="A484" s="74"/>
    </row>
    <row r="485" spans="1:1" x14ac:dyDescent="0.25">
      <c r="A485" s="74"/>
    </row>
    <row r="486" spans="1:1" x14ac:dyDescent="0.25">
      <c r="A486" s="74"/>
    </row>
    <row r="487" spans="1:1" x14ac:dyDescent="0.25">
      <c r="A487" s="74"/>
    </row>
    <row r="488" spans="1:1" x14ac:dyDescent="0.25">
      <c r="A488" s="74"/>
    </row>
    <row r="489" spans="1:1" x14ac:dyDescent="0.25">
      <c r="A489" s="74"/>
    </row>
    <row r="490" spans="1:1" x14ac:dyDescent="0.25">
      <c r="A490" s="74"/>
    </row>
    <row r="491" spans="1:1" x14ac:dyDescent="0.25">
      <c r="A491" s="74"/>
    </row>
    <row r="492" spans="1:1" x14ac:dyDescent="0.25">
      <c r="A492" s="74"/>
    </row>
    <row r="493" spans="1:1" x14ac:dyDescent="0.25">
      <c r="A493" s="74"/>
    </row>
    <row r="494" spans="1:1" x14ac:dyDescent="0.25">
      <c r="A494" s="74"/>
    </row>
    <row r="495" spans="1:1" x14ac:dyDescent="0.25">
      <c r="A495" s="74"/>
    </row>
    <row r="496" spans="1:1" x14ac:dyDescent="0.25">
      <c r="A496" s="74"/>
    </row>
    <row r="497" spans="1:1" x14ac:dyDescent="0.25">
      <c r="A497" s="74"/>
    </row>
    <row r="498" spans="1:1" x14ac:dyDescent="0.25">
      <c r="A498" s="74"/>
    </row>
    <row r="499" spans="1:1" x14ac:dyDescent="0.25">
      <c r="A499" s="74"/>
    </row>
    <row r="500" spans="1:1" x14ac:dyDescent="0.25">
      <c r="A500" s="74"/>
    </row>
    <row r="501" spans="1:1" x14ac:dyDescent="0.25">
      <c r="A501" s="74"/>
    </row>
    <row r="502" spans="1:1" x14ac:dyDescent="0.25">
      <c r="A502" s="74"/>
    </row>
    <row r="503" spans="1:1" x14ac:dyDescent="0.25">
      <c r="A503" s="74"/>
    </row>
    <row r="504" spans="1:1" x14ac:dyDescent="0.25">
      <c r="A504" s="74"/>
    </row>
    <row r="505" spans="1:1" x14ac:dyDescent="0.25">
      <c r="A505" s="74"/>
    </row>
    <row r="506" spans="1:1" x14ac:dyDescent="0.25">
      <c r="A506" s="74"/>
    </row>
    <row r="507" spans="1:1" x14ac:dyDescent="0.25">
      <c r="A507" s="74"/>
    </row>
    <row r="508" spans="1:1" x14ac:dyDescent="0.25">
      <c r="A508" s="74"/>
    </row>
    <row r="509" spans="1:1" x14ac:dyDescent="0.25">
      <c r="A509" s="74"/>
    </row>
    <row r="510" spans="1:1" x14ac:dyDescent="0.25">
      <c r="A510" s="74"/>
    </row>
    <row r="511" spans="1:1" x14ac:dyDescent="0.25">
      <c r="A511" s="74"/>
    </row>
    <row r="512" spans="1:1" x14ac:dyDescent="0.25">
      <c r="A512" s="74"/>
    </row>
    <row r="513" spans="1:1" x14ac:dyDescent="0.25">
      <c r="A513" s="74"/>
    </row>
    <row r="514" spans="1:1" x14ac:dyDescent="0.25">
      <c r="A514" s="74"/>
    </row>
    <row r="515" spans="1:1" x14ac:dyDescent="0.25">
      <c r="A515" s="74"/>
    </row>
    <row r="516" spans="1:1" x14ac:dyDescent="0.25">
      <c r="A516" s="74"/>
    </row>
    <row r="517" spans="1:1" x14ac:dyDescent="0.25">
      <c r="A517" s="74"/>
    </row>
    <row r="518" spans="1:1" x14ac:dyDescent="0.25">
      <c r="A518" s="74"/>
    </row>
    <row r="519" spans="1:1" x14ac:dyDescent="0.25">
      <c r="A519" s="74"/>
    </row>
    <row r="520" spans="1:1" x14ac:dyDescent="0.25">
      <c r="A520" s="74"/>
    </row>
    <row r="521" spans="1:1" x14ac:dyDescent="0.25">
      <c r="A521" s="74"/>
    </row>
    <row r="522" spans="1:1" x14ac:dyDescent="0.25">
      <c r="A522" s="74"/>
    </row>
    <row r="523" spans="1:1" x14ac:dyDescent="0.25">
      <c r="A523" s="74"/>
    </row>
    <row r="524" spans="1:1" x14ac:dyDescent="0.25">
      <c r="A524" s="74"/>
    </row>
    <row r="525" spans="1:1" x14ac:dyDescent="0.25">
      <c r="A525" s="74"/>
    </row>
    <row r="526" spans="1:1" x14ac:dyDescent="0.25">
      <c r="A526" s="74"/>
    </row>
    <row r="527" spans="1:1" x14ac:dyDescent="0.25">
      <c r="A527" s="74"/>
    </row>
    <row r="528" spans="1:1" x14ac:dyDescent="0.25">
      <c r="A528" s="74"/>
    </row>
    <row r="529" spans="1:1" x14ac:dyDescent="0.25">
      <c r="A529" s="74"/>
    </row>
    <row r="530" spans="1:1" x14ac:dyDescent="0.25">
      <c r="A530" s="74"/>
    </row>
    <row r="531" spans="1:1" x14ac:dyDescent="0.25">
      <c r="A531" s="74"/>
    </row>
    <row r="532" spans="1:1" x14ac:dyDescent="0.25">
      <c r="A532" s="74"/>
    </row>
    <row r="533" spans="1:1" x14ac:dyDescent="0.25">
      <c r="A533" s="74"/>
    </row>
    <row r="534" spans="1:1" x14ac:dyDescent="0.25">
      <c r="A534" s="74"/>
    </row>
    <row r="535" spans="1:1" x14ac:dyDescent="0.25">
      <c r="A535" s="74"/>
    </row>
    <row r="536" spans="1:1" x14ac:dyDescent="0.25">
      <c r="A536" s="74"/>
    </row>
    <row r="537" spans="1:1" x14ac:dyDescent="0.25">
      <c r="A537" s="74"/>
    </row>
    <row r="538" spans="1:1" x14ac:dyDescent="0.25">
      <c r="A538" s="74"/>
    </row>
    <row r="539" spans="1:1" x14ac:dyDescent="0.25">
      <c r="A539" s="74"/>
    </row>
    <row r="540" spans="1:1" x14ac:dyDescent="0.25">
      <c r="A540" s="74"/>
    </row>
    <row r="541" spans="1:1" x14ac:dyDescent="0.25">
      <c r="A541" s="74"/>
    </row>
    <row r="542" spans="1:1" x14ac:dyDescent="0.25">
      <c r="A542" s="74"/>
    </row>
    <row r="543" spans="1:1" x14ac:dyDescent="0.25">
      <c r="A543" s="74"/>
    </row>
    <row r="544" spans="1:1" x14ac:dyDescent="0.25">
      <c r="A544" s="74"/>
    </row>
    <row r="545" spans="1:1" x14ac:dyDescent="0.25">
      <c r="A545" s="74"/>
    </row>
    <row r="546" spans="1:1" x14ac:dyDescent="0.25">
      <c r="A546" s="74"/>
    </row>
    <row r="547" spans="1:1" x14ac:dyDescent="0.25">
      <c r="A547" s="74"/>
    </row>
    <row r="548" spans="1:1" x14ac:dyDescent="0.25">
      <c r="A548" s="74"/>
    </row>
    <row r="549" spans="1:1" x14ac:dyDescent="0.25">
      <c r="A549" s="74"/>
    </row>
    <row r="550" spans="1:1" x14ac:dyDescent="0.25">
      <c r="A550" s="74"/>
    </row>
    <row r="551" spans="1:1" x14ac:dyDescent="0.25">
      <c r="A551" s="74"/>
    </row>
    <row r="552" spans="1:1" x14ac:dyDescent="0.25">
      <c r="A552" s="74"/>
    </row>
    <row r="553" spans="1:1" x14ac:dyDescent="0.25">
      <c r="A553" s="74"/>
    </row>
    <row r="554" spans="1:1" x14ac:dyDescent="0.25">
      <c r="A554" s="74"/>
    </row>
    <row r="555" spans="1:1" x14ac:dyDescent="0.25">
      <c r="A555" s="74"/>
    </row>
    <row r="556" spans="1:1" x14ac:dyDescent="0.25">
      <c r="A556" s="74"/>
    </row>
    <row r="557" spans="1:1" x14ac:dyDescent="0.25">
      <c r="A557" s="74"/>
    </row>
    <row r="558" spans="1:1" x14ac:dyDescent="0.25">
      <c r="A558" s="74"/>
    </row>
    <row r="559" spans="1:1" x14ac:dyDescent="0.25">
      <c r="A559" s="74"/>
    </row>
    <row r="560" spans="1:1" x14ac:dyDescent="0.25">
      <c r="A560" s="74"/>
    </row>
    <row r="561" spans="1:1" x14ac:dyDescent="0.25">
      <c r="A561" s="74"/>
    </row>
    <row r="562" spans="1:1" x14ac:dyDescent="0.25">
      <c r="A562" s="74"/>
    </row>
    <row r="563" spans="1:1" x14ac:dyDescent="0.25">
      <c r="A563" s="74"/>
    </row>
    <row r="564" spans="1:1" x14ac:dyDescent="0.25">
      <c r="A564" s="74"/>
    </row>
    <row r="565" spans="1:1" x14ac:dyDescent="0.25">
      <c r="A565" s="74"/>
    </row>
    <row r="566" spans="1:1" x14ac:dyDescent="0.25">
      <c r="A566" s="74"/>
    </row>
    <row r="567" spans="1:1" x14ac:dyDescent="0.25">
      <c r="A567" s="74"/>
    </row>
    <row r="568" spans="1:1" x14ac:dyDescent="0.25">
      <c r="A568" s="74"/>
    </row>
    <row r="569" spans="1:1" x14ac:dyDescent="0.25">
      <c r="A569" s="74"/>
    </row>
    <row r="570" spans="1:1" x14ac:dyDescent="0.25">
      <c r="A570" s="74"/>
    </row>
    <row r="571" spans="1:1" x14ac:dyDescent="0.25">
      <c r="A571" s="74"/>
    </row>
    <row r="572" spans="1:1" x14ac:dyDescent="0.25">
      <c r="A572" s="74"/>
    </row>
    <row r="573" spans="1:1" x14ac:dyDescent="0.25">
      <c r="A573" s="74"/>
    </row>
    <row r="574" spans="1:1" x14ac:dyDescent="0.25">
      <c r="A574" s="74"/>
    </row>
    <row r="575" spans="1:1" x14ac:dyDescent="0.25">
      <c r="A575" s="74"/>
    </row>
    <row r="576" spans="1:1" x14ac:dyDescent="0.25">
      <c r="A576" s="74"/>
    </row>
    <row r="577" spans="1:1" x14ac:dyDescent="0.25">
      <c r="A577" s="74"/>
    </row>
    <row r="578" spans="1:1" x14ac:dyDescent="0.25">
      <c r="A578" s="74"/>
    </row>
    <row r="579" spans="1:1" x14ac:dyDescent="0.25">
      <c r="A579" s="74"/>
    </row>
    <row r="580" spans="1:1" x14ac:dyDescent="0.25">
      <c r="A580" s="74"/>
    </row>
    <row r="581" spans="1:1" x14ac:dyDescent="0.25">
      <c r="A581" s="74"/>
    </row>
    <row r="582" spans="1:1" x14ac:dyDescent="0.25">
      <c r="A582" s="74"/>
    </row>
    <row r="583" spans="1:1" x14ac:dyDescent="0.25">
      <c r="A583" s="74"/>
    </row>
    <row r="584" spans="1:1" x14ac:dyDescent="0.25">
      <c r="A584" s="74"/>
    </row>
    <row r="585" spans="1:1" x14ac:dyDescent="0.25">
      <c r="A585" s="74"/>
    </row>
    <row r="586" spans="1:1" x14ac:dyDescent="0.25">
      <c r="A586" s="74"/>
    </row>
    <row r="587" spans="1:1" x14ac:dyDescent="0.25">
      <c r="A587" s="74"/>
    </row>
    <row r="588" spans="1:1" x14ac:dyDescent="0.25">
      <c r="A588" s="74"/>
    </row>
    <row r="589" spans="1:1" x14ac:dyDescent="0.25">
      <c r="A589" s="74"/>
    </row>
    <row r="590" spans="1:1" x14ac:dyDescent="0.25">
      <c r="A590" s="74"/>
    </row>
    <row r="591" spans="1:1" x14ac:dyDescent="0.25">
      <c r="A591" s="74"/>
    </row>
    <row r="592" spans="1:1" x14ac:dyDescent="0.25">
      <c r="A592" s="74"/>
    </row>
    <row r="593" spans="1:1" x14ac:dyDescent="0.25">
      <c r="A593" s="74"/>
    </row>
    <row r="594" spans="1:1" x14ac:dyDescent="0.25">
      <c r="A594" s="74"/>
    </row>
    <row r="595" spans="1:1" x14ac:dyDescent="0.25">
      <c r="A595" s="74"/>
    </row>
    <row r="596" spans="1:1" x14ac:dyDescent="0.25">
      <c r="A596" s="74"/>
    </row>
    <row r="597" spans="1:1" x14ac:dyDescent="0.25">
      <c r="A597" s="74"/>
    </row>
    <row r="598" spans="1:1" x14ac:dyDescent="0.25">
      <c r="A598" s="74"/>
    </row>
    <row r="599" spans="1:1" x14ac:dyDescent="0.25">
      <c r="A599" s="74"/>
    </row>
    <row r="600" spans="1:1" x14ac:dyDescent="0.25">
      <c r="A600" s="74"/>
    </row>
    <row r="601" spans="1:1" x14ac:dyDescent="0.25">
      <c r="A601" s="74"/>
    </row>
    <row r="602" spans="1:1" x14ac:dyDescent="0.25">
      <c r="A602" s="74"/>
    </row>
    <row r="603" spans="1:1" x14ac:dyDescent="0.25">
      <c r="A603" s="74"/>
    </row>
    <row r="604" spans="1:1" x14ac:dyDescent="0.25">
      <c r="A604" s="74"/>
    </row>
    <row r="605" spans="1:1" x14ac:dyDescent="0.25">
      <c r="A605" s="74"/>
    </row>
    <row r="606" spans="1:1" x14ac:dyDescent="0.25">
      <c r="A606" s="74"/>
    </row>
    <row r="607" spans="1:1" x14ac:dyDescent="0.25">
      <c r="A607" s="74"/>
    </row>
    <row r="608" spans="1:1" x14ac:dyDescent="0.25">
      <c r="A608" s="74"/>
    </row>
    <row r="609" spans="1:1" x14ac:dyDescent="0.25">
      <c r="A609" s="74"/>
    </row>
    <row r="610" spans="1:1" x14ac:dyDescent="0.25">
      <c r="A610" s="74"/>
    </row>
    <row r="611" spans="1:1" x14ac:dyDescent="0.25">
      <c r="A611" s="74"/>
    </row>
    <row r="612" spans="1:1" x14ac:dyDescent="0.25">
      <c r="A612" s="74"/>
    </row>
    <row r="613" spans="1:1" x14ac:dyDescent="0.25">
      <c r="A613" s="74"/>
    </row>
    <row r="614" spans="1:1" x14ac:dyDescent="0.25">
      <c r="A614" s="74"/>
    </row>
    <row r="615" spans="1:1" x14ac:dyDescent="0.25">
      <c r="A615" s="74"/>
    </row>
    <row r="616" spans="1:1" x14ac:dyDescent="0.25">
      <c r="A616" s="74"/>
    </row>
    <row r="617" spans="1:1" x14ac:dyDescent="0.25">
      <c r="A617" s="74"/>
    </row>
    <row r="618" spans="1:1" x14ac:dyDescent="0.25">
      <c r="A618" s="74"/>
    </row>
    <row r="619" spans="1:1" x14ac:dyDescent="0.25">
      <c r="A619" s="74"/>
    </row>
    <row r="620" spans="1:1" x14ac:dyDescent="0.25">
      <c r="A620" s="74"/>
    </row>
    <row r="621" spans="1:1" x14ac:dyDescent="0.25">
      <c r="A621" s="74"/>
    </row>
    <row r="622" spans="1:1" x14ac:dyDescent="0.25">
      <c r="A622" s="74"/>
    </row>
    <row r="623" spans="1:1" x14ac:dyDescent="0.25">
      <c r="A623" s="74"/>
    </row>
    <row r="624" spans="1:1" x14ac:dyDescent="0.25">
      <c r="A624" s="74"/>
    </row>
    <row r="625" spans="1:1" x14ac:dyDescent="0.25">
      <c r="A625" s="74"/>
    </row>
    <row r="626" spans="1:1" x14ac:dyDescent="0.25">
      <c r="A626" s="74"/>
    </row>
    <row r="627" spans="1:1" x14ac:dyDescent="0.25">
      <c r="A627" s="74"/>
    </row>
    <row r="628" spans="1:1" x14ac:dyDescent="0.25">
      <c r="A628" s="74"/>
    </row>
    <row r="629" spans="1:1" x14ac:dyDescent="0.25">
      <c r="A629" s="74"/>
    </row>
    <row r="630" spans="1:1" x14ac:dyDescent="0.25">
      <c r="A630" s="74"/>
    </row>
    <row r="631" spans="1:1" x14ac:dyDescent="0.25">
      <c r="A631" s="74"/>
    </row>
    <row r="632" spans="1:1" x14ac:dyDescent="0.25">
      <c r="A632" s="74"/>
    </row>
    <row r="633" spans="1:1" x14ac:dyDescent="0.25">
      <c r="A633" s="74"/>
    </row>
    <row r="634" spans="1:1" x14ac:dyDescent="0.25">
      <c r="A634" s="74"/>
    </row>
    <row r="635" spans="1:1" x14ac:dyDescent="0.25">
      <c r="A635" s="74"/>
    </row>
    <row r="636" spans="1:1" x14ac:dyDescent="0.25">
      <c r="A636" s="74"/>
    </row>
    <row r="637" spans="1:1" x14ac:dyDescent="0.25">
      <c r="A637" s="74"/>
    </row>
    <row r="638" spans="1:1" x14ac:dyDescent="0.25">
      <c r="A638" s="74"/>
    </row>
    <row r="639" spans="1:1" x14ac:dyDescent="0.25">
      <c r="A639" s="74"/>
    </row>
    <row r="640" spans="1:1" x14ac:dyDescent="0.25">
      <c r="A640" s="74"/>
    </row>
    <row r="641" spans="1:1" x14ac:dyDescent="0.25">
      <c r="A641" s="74"/>
    </row>
    <row r="642" spans="1:1" x14ac:dyDescent="0.25">
      <c r="A642" s="74"/>
    </row>
    <row r="643" spans="1:1" x14ac:dyDescent="0.25">
      <c r="A643" s="74"/>
    </row>
    <row r="644" spans="1:1" x14ac:dyDescent="0.25">
      <c r="A644" s="74"/>
    </row>
    <row r="645" spans="1:1" x14ac:dyDescent="0.25">
      <c r="A645" s="74"/>
    </row>
    <row r="646" spans="1:1" x14ac:dyDescent="0.25">
      <c r="A646" s="74"/>
    </row>
    <row r="647" spans="1:1" x14ac:dyDescent="0.25">
      <c r="A647" s="74"/>
    </row>
    <row r="648" spans="1:1" x14ac:dyDescent="0.25">
      <c r="A648" s="74"/>
    </row>
    <row r="649" spans="1:1" x14ac:dyDescent="0.25">
      <c r="A649" s="74"/>
    </row>
    <row r="650" spans="1:1" x14ac:dyDescent="0.25">
      <c r="A650" s="74"/>
    </row>
    <row r="651" spans="1:1" x14ac:dyDescent="0.25">
      <c r="A651" s="74"/>
    </row>
    <row r="652" spans="1:1" x14ac:dyDescent="0.25">
      <c r="A652" s="74"/>
    </row>
    <row r="653" spans="1:1" x14ac:dyDescent="0.25">
      <c r="A653" s="74"/>
    </row>
    <row r="654" spans="1:1" x14ac:dyDescent="0.25">
      <c r="A654" s="74"/>
    </row>
    <row r="655" spans="1:1" x14ac:dyDescent="0.25">
      <c r="A655" s="74"/>
    </row>
    <row r="656" spans="1:1" x14ac:dyDescent="0.25">
      <c r="A656" s="74"/>
    </row>
    <row r="657" spans="1:1" x14ac:dyDescent="0.25">
      <c r="A657" s="74"/>
    </row>
    <row r="658" spans="1:1" x14ac:dyDescent="0.25">
      <c r="A658" s="74"/>
    </row>
    <row r="659" spans="1:1" x14ac:dyDescent="0.25">
      <c r="A659" s="74"/>
    </row>
    <row r="660" spans="1:1" x14ac:dyDescent="0.25">
      <c r="A660" s="74"/>
    </row>
    <row r="661" spans="1:1" x14ac:dyDescent="0.25">
      <c r="A661" s="74"/>
    </row>
    <row r="662" spans="1:1" x14ac:dyDescent="0.25">
      <c r="A662" s="74"/>
    </row>
    <row r="663" spans="1:1" x14ac:dyDescent="0.25">
      <c r="A663" s="74"/>
    </row>
    <row r="664" spans="1:1" x14ac:dyDescent="0.25">
      <c r="A664" s="74"/>
    </row>
    <row r="665" spans="1:1" x14ac:dyDescent="0.25">
      <c r="A665" s="74"/>
    </row>
    <row r="666" spans="1:1" x14ac:dyDescent="0.25">
      <c r="A666" s="74"/>
    </row>
    <row r="667" spans="1:1" x14ac:dyDescent="0.25">
      <c r="A667" s="74"/>
    </row>
    <row r="668" spans="1:1" x14ac:dyDescent="0.25">
      <c r="A668" s="74"/>
    </row>
    <row r="669" spans="1:1" x14ac:dyDescent="0.25">
      <c r="A669" s="74"/>
    </row>
    <row r="670" spans="1:1" x14ac:dyDescent="0.25">
      <c r="A670" s="74"/>
    </row>
    <row r="671" spans="1:1" x14ac:dyDescent="0.25">
      <c r="A671" s="74"/>
    </row>
    <row r="672" spans="1:1" x14ac:dyDescent="0.25">
      <c r="A672" s="74"/>
    </row>
    <row r="673" spans="1:1" x14ac:dyDescent="0.25">
      <c r="A673" s="74"/>
    </row>
    <row r="674" spans="1:1" x14ac:dyDescent="0.25">
      <c r="A674" s="74"/>
    </row>
    <row r="675" spans="1:1" x14ac:dyDescent="0.25">
      <c r="A675" s="74"/>
    </row>
    <row r="676" spans="1:1" x14ac:dyDescent="0.25">
      <c r="A676" s="74"/>
    </row>
    <row r="677" spans="1:1" x14ac:dyDescent="0.25">
      <c r="A677" s="74"/>
    </row>
    <row r="678" spans="1:1" x14ac:dyDescent="0.25">
      <c r="A678" s="74"/>
    </row>
    <row r="679" spans="1:1" x14ac:dyDescent="0.25">
      <c r="A679" s="74"/>
    </row>
    <row r="680" spans="1:1" x14ac:dyDescent="0.25">
      <c r="A680" s="74"/>
    </row>
    <row r="681" spans="1:1" x14ac:dyDescent="0.25">
      <c r="A681" s="74"/>
    </row>
    <row r="682" spans="1:1" x14ac:dyDescent="0.25">
      <c r="A682" s="74"/>
    </row>
    <row r="683" spans="1:1" x14ac:dyDescent="0.25">
      <c r="A683" s="74"/>
    </row>
    <row r="684" spans="1:1" x14ac:dyDescent="0.25">
      <c r="A684" s="74"/>
    </row>
    <row r="685" spans="1:1" x14ac:dyDescent="0.25">
      <c r="A685" s="74"/>
    </row>
    <row r="686" spans="1:1" x14ac:dyDescent="0.25">
      <c r="A686" s="74"/>
    </row>
    <row r="687" spans="1:1" x14ac:dyDescent="0.25">
      <c r="A687" s="74"/>
    </row>
    <row r="688" spans="1:1" x14ac:dyDescent="0.25">
      <c r="A688" s="74"/>
    </row>
    <row r="689" spans="1:1" x14ac:dyDescent="0.25">
      <c r="A689" s="74"/>
    </row>
    <row r="690" spans="1:1" x14ac:dyDescent="0.25">
      <c r="A690" s="74"/>
    </row>
    <row r="691" spans="1:1" x14ac:dyDescent="0.25">
      <c r="A691" s="74"/>
    </row>
    <row r="692" spans="1:1" x14ac:dyDescent="0.25">
      <c r="A692" s="74"/>
    </row>
    <row r="693" spans="1:1" x14ac:dyDescent="0.25">
      <c r="A693" s="74"/>
    </row>
    <row r="694" spans="1:1" x14ac:dyDescent="0.25">
      <c r="A694" s="74"/>
    </row>
    <row r="695" spans="1:1" x14ac:dyDescent="0.25">
      <c r="A695" s="74"/>
    </row>
    <row r="696" spans="1:1" x14ac:dyDescent="0.25">
      <c r="A696" s="74"/>
    </row>
    <row r="697" spans="1:1" x14ac:dyDescent="0.25">
      <c r="A697" s="74"/>
    </row>
    <row r="698" spans="1:1" x14ac:dyDescent="0.25">
      <c r="A698" s="74"/>
    </row>
    <row r="699" spans="1:1" x14ac:dyDescent="0.25">
      <c r="A699" s="74"/>
    </row>
    <row r="700" spans="1:1" x14ac:dyDescent="0.25">
      <c r="A700" s="74"/>
    </row>
    <row r="701" spans="1:1" x14ac:dyDescent="0.25">
      <c r="A701" s="74"/>
    </row>
    <row r="702" spans="1:1" x14ac:dyDescent="0.25">
      <c r="A702" s="74"/>
    </row>
    <row r="703" spans="1:1" x14ac:dyDescent="0.25">
      <c r="A703" s="74"/>
    </row>
    <row r="704" spans="1:1" x14ac:dyDescent="0.25">
      <c r="A704" s="74"/>
    </row>
    <row r="705" spans="1:1" x14ac:dyDescent="0.25">
      <c r="A705" s="74"/>
    </row>
    <row r="706" spans="1:1" x14ac:dyDescent="0.25">
      <c r="A706" s="74"/>
    </row>
    <row r="707" spans="1:1" x14ac:dyDescent="0.25">
      <c r="A707" s="74"/>
    </row>
    <row r="708" spans="1:1" x14ac:dyDescent="0.25">
      <c r="A708" s="74"/>
    </row>
    <row r="709" spans="1:1" x14ac:dyDescent="0.25">
      <c r="A709" s="74"/>
    </row>
    <row r="710" spans="1:1" x14ac:dyDescent="0.25">
      <c r="A710" s="74"/>
    </row>
    <row r="711" spans="1:1" x14ac:dyDescent="0.25">
      <c r="A711" s="74"/>
    </row>
    <row r="712" spans="1:1" x14ac:dyDescent="0.25">
      <c r="A712" s="74"/>
    </row>
    <row r="713" spans="1:1" x14ac:dyDescent="0.25">
      <c r="A713" s="74"/>
    </row>
    <row r="714" spans="1:1" x14ac:dyDescent="0.25">
      <c r="A714" s="74"/>
    </row>
    <row r="715" spans="1:1" x14ac:dyDescent="0.25">
      <c r="A715" s="74"/>
    </row>
    <row r="716" spans="1:1" x14ac:dyDescent="0.25">
      <c r="A716" s="74"/>
    </row>
    <row r="717" spans="1:1" x14ac:dyDescent="0.25">
      <c r="A717" s="74"/>
    </row>
    <row r="718" spans="1:1" x14ac:dyDescent="0.25">
      <c r="A718" s="74"/>
    </row>
    <row r="719" spans="1:1" x14ac:dyDescent="0.25">
      <c r="A719" s="74"/>
    </row>
    <row r="720" spans="1:1" x14ac:dyDescent="0.25">
      <c r="A720" s="74"/>
    </row>
    <row r="721" spans="1:1" x14ac:dyDescent="0.25">
      <c r="A721" s="74"/>
    </row>
    <row r="722" spans="1:1" x14ac:dyDescent="0.25">
      <c r="A722" s="74"/>
    </row>
    <row r="723" spans="1:1" x14ac:dyDescent="0.25">
      <c r="A723" s="74"/>
    </row>
    <row r="724" spans="1:1" x14ac:dyDescent="0.25">
      <c r="A724" s="74"/>
    </row>
    <row r="725" spans="1:1" x14ac:dyDescent="0.25">
      <c r="A725" s="74"/>
    </row>
    <row r="726" spans="1:1" x14ac:dyDescent="0.25">
      <c r="A726" s="74"/>
    </row>
    <row r="727" spans="1:1" x14ac:dyDescent="0.25">
      <c r="A727" s="74"/>
    </row>
    <row r="728" spans="1:1" x14ac:dyDescent="0.25">
      <c r="A728" s="74"/>
    </row>
    <row r="729" spans="1:1" x14ac:dyDescent="0.25">
      <c r="A729" s="74"/>
    </row>
    <row r="730" spans="1:1" x14ac:dyDescent="0.25">
      <c r="A730" s="74"/>
    </row>
    <row r="731" spans="1:1" x14ac:dyDescent="0.25">
      <c r="A731" s="74"/>
    </row>
    <row r="732" spans="1:1" x14ac:dyDescent="0.25">
      <c r="A732" s="74"/>
    </row>
    <row r="733" spans="1:1" x14ac:dyDescent="0.25">
      <c r="A733" s="74"/>
    </row>
    <row r="734" spans="1:1" x14ac:dyDescent="0.25">
      <c r="A734" s="74"/>
    </row>
    <row r="735" spans="1:1" x14ac:dyDescent="0.25">
      <c r="A735" s="74"/>
    </row>
    <row r="736" spans="1:1" x14ac:dyDescent="0.25">
      <c r="A736" s="74"/>
    </row>
    <row r="737" spans="1:1" x14ac:dyDescent="0.25">
      <c r="A737" s="74"/>
    </row>
    <row r="738" spans="1:1" x14ac:dyDescent="0.25">
      <c r="A738" s="74"/>
    </row>
    <row r="739" spans="1:1" x14ac:dyDescent="0.25">
      <c r="A739" s="74"/>
    </row>
    <row r="740" spans="1:1" x14ac:dyDescent="0.25">
      <c r="A740" s="74"/>
    </row>
    <row r="741" spans="1:1" x14ac:dyDescent="0.25">
      <c r="A741" s="74"/>
    </row>
    <row r="742" spans="1:1" x14ac:dyDescent="0.25">
      <c r="A742" s="74"/>
    </row>
    <row r="743" spans="1:1" x14ac:dyDescent="0.25">
      <c r="A743" s="74"/>
    </row>
    <row r="744" spans="1:1" x14ac:dyDescent="0.25">
      <c r="A744" s="74"/>
    </row>
    <row r="745" spans="1:1" x14ac:dyDescent="0.25">
      <c r="A745" s="74"/>
    </row>
    <row r="746" spans="1:1" x14ac:dyDescent="0.25">
      <c r="A746" s="74"/>
    </row>
    <row r="747" spans="1:1" x14ac:dyDescent="0.25">
      <c r="A747" s="74"/>
    </row>
    <row r="748" spans="1:1" x14ac:dyDescent="0.25">
      <c r="A748" s="74"/>
    </row>
    <row r="749" spans="1:1" x14ac:dyDescent="0.25">
      <c r="A749" s="74"/>
    </row>
    <row r="750" spans="1:1" x14ac:dyDescent="0.25">
      <c r="A750" s="74"/>
    </row>
    <row r="751" spans="1:1" x14ac:dyDescent="0.25">
      <c r="A751" s="74"/>
    </row>
    <row r="752" spans="1:1" x14ac:dyDescent="0.25">
      <c r="A752" s="74"/>
    </row>
    <row r="753" spans="1:1" x14ac:dyDescent="0.25">
      <c r="A753" s="74"/>
    </row>
    <row r="754" spans="1:1" x14ac:dyDescent="0.25">
      <c r="A754" s="74"/>
    </row>
    <row r="755" spans="1:1" x14ac:dyDescent="0.25">
      <c r="A755" s="74"/>
    </row>
    <row r="756" spans="1:1" x14ac:dyDescent="0.25">
      <c r="A756" s="74"/>
    </row>
    <row r="757" spans="1:1" x14ac:dyDescent="0.25">
      <c r="A757" s="74"/>
    </row>
    <row r="758" spans="1:1" x14ac:dyDescent="0.25">
      <c r="A758" s="74"/>
    </row>
    <row r="759" spans="1:1" x14ac:dyDescent="0.25">
      <c r="A759" s="74"/>
    </row>
    <row r="760" spans="1:1" x14ac:dyDescent="0.25">
      <c r="A760" s="74"/>
    </row>
    <row r="761" spans="1:1" x14ac:dyDescent="0.25">
      <c r="A761" s="74"/>
    </row>
    <row r="762" spans="1:1" x14ac:dyDescent="0.25">
      <c r="A762" s="74"/>
    </row>
    <row r="763" spans="1:1" x14ac:dyDescent="0.25">
      <c r="A763" s="74"/>
    </row>
    <row r="764" spans="1:1" x14ac:dyDescent="0.25">
      <c r="A764" s="74"/>
    </row>
    <row r="765" spans="1:1" x14ac:dyDescent="0.25">
      <c r="A765" s="74"/>
    </row>
    <row r="766" spans="1:1" x14ac:dyDescent="0.25">
      <c r="A766" s="74"/>
    </row>
    <row r="767" spans="1:1" x14ac:dyDescent="0.25">
      <c r="A767" s="74"/>
    </row>
    <row r="768" spans="1:1" x14ac:dyDescent="0.25">
      <c r="A768" s="74"/>
    </row>
    <row r="769" spans="1:1" x14ac:dyDescent="0.25">
      <c r="A769" s="74"/>
    </row>
    <row r="770" spans="1:1" x14ac:dyDescent="0.25">
      <c r="A770" s="74"/>
    </row>
    <row r="771" spans="1:1" x14ac:dyDescent="0.25">
      <c r="A771" s="74"/>
    </row>
    <row r="772" spans="1:1" x14ac:dyDescent="0.25">
      <c r="A772" s="74"/>
    </row>
    <row r="773" spans="1:1" x14ac:dyDescent="0.25">
      <c r="A773" s="74"/>
    </row>
    <row r="774" spans="1:1" x14ac:dyDescent="0.25">
      <c r="A774" s="74"/>
    </row>
    <row r="775" spans="1:1" x14ac:dyDescent="0.25">
      <c r="A775" s="74"/>
    </row>
    <row r="776" spans="1:1" x14ac:dyDescent="0.25">
      <c r="A776" s="74"/>
    </row>
    <row r="777" spans="1:1" x14ac:dyDescent="0.25">
      <c r="A777" s="74"/>
    </row>
    <row r="778" spans="1:1" x14ac:dyDescent="0.25">
      <c r="A778" s="74"/>
    </row>
    <row r="779" spans="1:1" x14ac:dyDescent="0.25">
      <c r="A779" s="74"/>
    </row>
    <row r="780" spans="1:1" x14ac:dyDescent="0.25">
      <c r="A780" s="74"/>
    </row>
    <row r="781" spans="1:1" x14ac:dyDescent="0.25">
      <c r="A781" s="74"/>
    </row>
    <row r="782" spans="1:1" x14ac:dyDescent="0.25">
      <c r="A782" s="74"/>
    </row>
    <row r="783" spans="1:1" x14ac:dyDescent="0.25">
      <c r="A783" s="74"/>
    </row>
    <row r="784" spans="1:1" x14ac:dyDescent="0.25">
      <c r="A784" s="74"/>
    </row>
    <row r="785" spans="1:1" x14ac:dyDescent="0.25">
      <c r="A785" s="74"/>
    </row>
    <row r="786" spans="1:1" x14ac:dyDescent="0.25">
      <c r="A786" s="74"/>
    </row>
    <row r="787" spans="1:1" x14ac:dyDescent="0.25">
      <c r="A787" s="74"/>
    </row>
    <row r="788" spans="1:1" x14ac:dyDescent="0.25">
      <c r="A788" s="74"/>
    </row>
    <row r="789" spans="1:1" x14ac:dyDescent="0.25">
      <c r="A789" s="74"/>
    </row>
    <row r="790" spans="1:1" x14ac:dyDescent="0.25">
      <c r="A790" s="74"/>
    </row>
    <row r="791" spans="1:1" x14ac:dyDescent="0.25">
      <c r="A791" s="74"/>
    </row>
    <row r="792" spans="1:1" x14ac:dyDescent="0.25">
      <c r="A792" s="74"/>
    </row>
    <row r="793" spans="1:1" x14ac:dyDescent="0.25">
      <c r="A793" s="74"/>
    </row>
    <row r="794" spans="1:1" x14ac:dyDescent="0.25">
      <c r="A794" s="74"/>
    </row>
    <row r="795" spans="1:1" x14ac:dyDescent="0.25">
      <c r="A795" s="74"/>
    </row>
    <row r="796" spans="1:1" x14ac:dyDescent="0.25">
      <c r="A796" s="74"/>
    </row>
    <row r="797" spans="1:1" x14ac:dyDescent="0.25">
      <c r="A797" s="74"/>
    </row>
    <row r="798" spans="1:1" x14ac:dyDescent="0.25">
      <c r="A798" s="74"/>
    </row>
    <row r="799" spans="1:1" x14ac:dyDescent="0.25">
      <c r="A799" s="74"/>
    </row>
    <row r="800" spans="1:1" x14ac:dyDescent="0.25">
      <c r="A800" s="74"/>
    </row>
    <row r="801" spans="1:7" x14ac:dyDescent="0.25">
      <c r="A801" s="74"/>
    </row>
    <row r="802" spans="1:7" x14ac:dyDescent="0.25">
      <c r="A802" s="74"/>
    </row>
    <row r="803" spans="1:7" x14ac:dyDescent="0.25">
      <c r="A803" s="74"/>
    </row>
    <row r="804" spans="1:7" x14ac:dyDescent="0.25">
      <c r="A804" s="74"/>
    </row>
    <row r="805" spans="1:7" x14ac:dyDescent="0.25">
      <c r="A805" s="74"/>
    </row>
    <row r="806" spans="1:7" x14ac:dyDescent="0.25">
      <c r="A806" s="74"/>
    </row>
    <row r="807" spans="1:7" x14ac:dyDescent="0.25">
      <c r="A807" s="74"/>
    </row>
    <row r="808" spans="1:7" x14ac:dyDescent="0.25">
      <c r="A808" s="74"/>
    </row>
    <row r="809" spans="1:7" x14ac:dyDescent="0.25">
      <c r="A809" s="74"/>
    </row>
    <row r="810" spans="1:7" x14ac:dyDescent="0.25">
      <c r="A810" s="74"/>
    </row>
    <row r="811" spans="1:7" x14ac:dyDescent="0.25">
      <c r="A811" s="74"/>
    </row>
    <row r="812" spans="1:7" x14ac:dyDescent="0.25">
      <c r="A812" s="74"/>
    </row>
    <row r="813" spans="1:7" x14ac:dyDescent="0.25">
      <c r="A813" s="74"/>
      <c r="G813" s="42"/>
    </row>
    <row r="814" spans="1:7" x14ac:dyDescent="0.25">
      <c r="A814" s="74"/>
    </row>
    <row r="815" spans="1:7" x14ac:dyDescent="0.25">
      <c r="A815" s="74"/>
    </row>
    <row r="816" spans="1:7" x14ac:dyDescent="0.25">
      <c r="A816" s="74"/>
    </row>
    <row r="817" spans="1:1" x14ac:dyDescent="0.25">
      <c r="A817" s="74"/>
    </row>
    <row r="818" spans="1:1" x14ac:dyDescent="0.25">
      <c r="A818" s="74"/>
    </row>
    <row r="819" spans="1:1" x14ac:dyDescent="0.25">
      <c r="A819" s="74"/>
    </row>
  </sheetData>
  <sheetProtection formatCells="0" formatColumns="0"/>
  <sortState xmlns:xlrd2="http://schemas.microsoft.com/office/spreadsheetml/2017/richdata2" ref="A3:AZ16385">
    <sortCondition ref="A3"/>
  </sortState>
  <phoneticPr fontId="20" type="noConversion"/>
  <pageMargins left="0.7" right="0.7" top="0.75" bottom="0.75" header="0.3" footer="0.3"/>
  <pageSetup paperSize="9" orientation="portrait"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210" r:id="rId4" name="Button 42">
              <controlPr defaultSize="0" print="0" autoFill="0" autoPict="0" macro="[0]!HomeDatabase_2">
                <anchor moveWithCells="1" sizeWithCells="1">
                  <from>
                    <xdr:col>0</xdr:col>
                    <xdr:colOff>104775</xdr:colOff>
                    <xdr:row>0</xdr:row>
                    <xdr:rowOff>76200</xdr:rowOff>
                  </from>
                  <to>
                    <xdr:col>0</xdr:col>
                    <xdr:colOff>1200150</xdr:colOff>
                    <xdr:row>0</xdr:row>
                    <xdr:rowOff>523875</xdr:rowOff>
                  </to>
                </anchor>
              </controlPr>
            </control>
          </mc:Choice>
        </mc:AlternateContent>
        <mc:AlternateContent xmlns:mc="http://schemas.openxmlformats.org/markup-compatibility/2006">
          <mc:Choice Requires="x14">
            <control shapeId="7211" r:id="rId5" name="Button 43">
              <controlPr defaultSize="0" print="0" autoFill="0" autoPict="0" macro="[0]!HomeDatabase_2">
                <anchor moveWithCells="1" sizeWithCells="1">
                  <from>
                    <xdr:col>0</xdr:col>
                    <xdr:colOff>104775</xdr:colOff>
                    <xdr:row>0</xdr:row>
                    <xdr:rowOff>76200</xdr:rowOff>
                  </from>
                  <to>
                    <xdr:col>0</xdr:col>
                    <xdr:colOff>1200150</xdr:colOff>
                    <xdr:row>0</xdr:row>
                    <xdr:rowOff>523875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F2167-E45E-4C21-9683-618EB09D5C16}">
  <sheetPr codeName="Sheet11"/>
  <dimension ref="A1:AZ7"/>
  <sheetViews>
    <sheetView workbookViewId="0">
      <pane ySplit="1" topLeftCell="A2" activePane="bottomLeft" state="frozen"/>
      <selection pane="bottomLeft"/>
    </sheetView>
  </sheetViews>
  <sheetFormatPr defaultRowHeight="15" x14ac:dyDescent="0.25"/>
  <cols>
    <col min="30" max="30" width="29.7109375" customWidth="1"/>
  </cols>
  <sheetData>
    <row r="1" spans="1:52" s="58" customFormat="1" ht="117.75" customHeight="1" x14ac:dyDescent="0.25">
      <c r="A1" s="58" t="s">
        <v>11</v>
      </c>
      <c r="B1" s="58" t="s">
        <v>15</v>
      </c>
      <c r="C1" s="59" t="s">
        <v>109</v>
      </c>
      <c r="D1" s="58" t="s">
        <v>6</v>
      </c>
      <c r="E1" s="58" t="s">
        <v>87</v>
      </c>
      <c r="F1" s="58" t="s">
        <v>110</v>
      </c>
      <c r="G1" s="58" t="s">
        <v>111</v>
      </c>
      <c r="H1" s="58" t="s">
        <v>112</v>
      </c>
      <c r="I1" s="59" t="s">
        <v>113</v>
      </c>
      <c r="J1" s="59" t="s">
        <v>114</v>
      </c>
      <c r="K1" s="59" t="s">
        <v>115</v>
      </c>
      <c r="L1" s="59" t="s">
        <v>116</v>
      </c>
      <c r="M1" s="59" t="s">
        <v>117</v>
      </c>
      <c r="N1" s="59" t="s">
        <v>118</v>
      </c>
      <c r="O1" s="59" t="s">
        <v>119</v>
      </c>
      <c r="P1" s="59" t="s">
        <v>120</v>
      </c>
      <c r="Q1" s="59" t="s">
        <v>121</v>
      </c>
      <c r="R1" s="59" t="s">
        <v>122</v>
      </c>
      <c r="S1" s="59" t="s">
        <v>123</v>
      </c>
      <c r="T1" s="59" t="s">
        <v>124</v>
      </c>
      <c r="U1" s="59" t="s">
        <v>47</v>
      </c>
      <c r="V1" s="59" t="s">
        <v>125</v>
      </c>
      <c r="W1" s="59" t="s">
        <v>126</v>
      </c>
      <c r="X1" s="59" t="s">
        <v>127</v>
      </c>
      <c r="Y1" s="59" t="s">
        <v>128</v>
      </c>
      <c r="Z1" s="59" t="s">
        <v>129</v>
      </c>
      <c r="AA1" s="59" t="s">
        <v>130</v>
      </c>
      <c r="AB1" s="59" t="s">
        <v>131</v>
      </c>
      <c r="AC1" s="59" t="s">
        <v>132</v>
      </c>
      <c r="AD1" s="58" t="s">
        <v>133</v>
      </c>
      <c r="AE1" s="58" t="s">
        <v>134</v>
      </c>
      <c r="AF1" s="58" t="s">
        <v>135</v>
      </c>
      <c r="AG1" s="58" t="s">
        <v>136</v>
      </c>
      <c r="AH1" s="58" t="s">
        <v>137</v>
      </c>
      <c r="AI1" s="58" t="s">
        <v>138</v>
      </c>
      <c r="AJ1" s="58" t="s">
        <v>139</v>
      </c>
      <c r="AK1" s="58" t="s">
        <v>140</v>
      </c>
      <c r="AL1" s="59" t="s">
        <v>141</v>
      </c>
      <c r="AM1" s="59" t="s">
        <v>142</v>
      </c>
      <c r="AN1" s="59" t="s">
        <v>143</v>
      </c>
      <c r="AO1" s="59" t="s">
        <v>144</v>
      </c>
      <c r="AP1" s="59" t="s">
        <v>145</v>
      </c>
      <c r="AQ1" s="59" t="s">
        <v>146</v>
      </c>
      <c r="AR1" s="59" t="s">
        <v>147</v>
      </c>
      <c r="AS1" s="59" t="s">
        <v>148</v>
      </c>
      <c r="AT1" s="59" t="s">
        <v>149</v>
      </c>
      <c r="AU1" s="59" t="s">
        <v>150</v>
      </c>
      <c r="AV1" s="59" t="s">
        <v>151</v>
      </c>
      <c r="AW1" s="59" t="s">
        <v>152</v>
      </c>
      <c r="AX1" s="59" t="s">
        <v>153</v>
      </c>
      <c r="AY1" s="59" t="s">
        <v>154</v>
      </c>
      <c r="AZ1" s="58" t="s">
        <v>155</v>
      </c>
    </row>
    <row r="2" spans="1:52" s="40" customFormat="1" x14ac:dyDescent="0.25">
      <c r="A2" s="74">
        <v>12323</v>
      </c>
      <c r="B2" s="40">
        <v>12233</v>
      </c>
      <c r="C2" s="41">
        <v>46223</v>
      </c>
      <c r="D2" s="40" t="s">
        <v>7</v>
      </c>
      <c r="E2" s="40">
        <v>500</v>
      </c>
      <c r="F2" s="40">
        <v>3</v>
      </c>
      <c r="G2" s="42">
        <v>15</v>
      </c>
      <c r="H2" s="40">
        <v>12</v>
      </c>
      <c r="I2" s="41">
        <v>46223</v>
      </c>
      <c r="J2" s="40" t="s">
        <v>40</v>
      </c>
      <c r="K2" s="41"/>
      <c r="M2" s="41"/>
      <c r="O2" s="41"/>
      <c r="Q2" s="41"/>
      <c r="S2" s="41"/>
      <c r="U2" s="40">
        <v>12</v>
      </c>
      <c r="V2" s="40" t="b">
        <v>1</v>
      </c>
      <c r="W2" s="40" t="b">
        <v>0</v>
      </c>
      <c r="X2" s="40" t="b">
        <v>1</v>
      </c>
      <c r="Y2" s="40" t="b">
        <v>0</v>
      </c>
      <c r="Z2" s="40" t="b">
        <v>1</v>
      </c>
      <c r="AA2" s="40" t="b">
        <v>0</v>
      </c>
      <c r="AB2" s="40" t="b">
        <v>0</v>
      </c>
      <c r="AD2" s="40">
        <v>0</v>
      </c>
      <c r="AE2" s="40">
        <v>12</v>
      </c>
      <c r="AF2" s="40" t="b">
        <v>1</v>
      </c>
      <c r="AG2" s="40" t="b">
        <v>0</v>
      </c>
      <c r="AH2" s="40" t="b">
        <v>1</v>
      </c>
      <c r="AI2" s="40" t="b">
        <v>0</v>
      </c>
      <c r="AJ2" s="40" t="b">
        <v>0</v>
      </c>
      <c r="AK2" s="40" t="b">
        <v>0</v>
      </c>
      <c r="AL2" s="40" t="b">
        <v>0</v>
      </c>
      <c r="AN2" s="41" t="s">
        <v>156</v>
      </c>
      <c r="AP2" s="41"/>
      <c r="AR2" s="41"/>
      <c r="AT2" s="41"/>
      <c r="AV2" s="41"/>
      <c r="AX2" s="41"/>
      <c r="AZ2" s="40" t="s">
        <v>157</v>
      </c>
    </row>
    <row r="3" spans="1:52" s="40" customFormat="1" x14ac:dyDescent="0.25">
      <c r="A3" s="74"/>
      <c r="C3" s="41"/>
      <c r="I3" s="41"/>
      <c r="AE3" s="41"/>
      <c r="AG3" s="41"/>
      <c r="AI3" s="41"/>
      <c r="AK3" s="41"/>
      <c r="AM3" s="41"/>
      <c r="AO3" s="41"/>
    </row>
    <row r="4" spans="1:52" s="40" customFormat="1" x14ac:dyDescent="0.25">
      <c r="A4" s="74"/>
      <c r="C4" s="41"/>
      <c r="I4" s="41"/>
      <c r="AE4" s="41"/>
      <c r="AG4" s="41"/>
      <c r="AI4" s="41"/>
      <c r="AK4" s="41"/>
      <c r="AM4" s="41"/>
      <c r="AO4" s="41"/>
    </row>
    <row r="5" spans="1:52" s="40" customFormat="1" x14ac:dyDescent="0.25">
      <c r="A5" s="74"/>
      <c r="C5" s="41"/>
      <c r="I5" s="41"/>
      <c r="AE5" s="41"/>
      <c r="AG5" s="41"/>
      <c r="AI5" s="41"/>
      <c r="AK5" s="41"/>
      <c r="AM5" s="41"/>
      <c r="AO5" s="41"/>
    </row>
    <row r="6" spans="1:52" s="40" customFormat="1" x14ac:dyDescent="0.25">
      <c r="A6" s="74"/>
      <c r="C6" s="41"/>
      <c r="G6" s="42"/>
      <c r="I6" s="41"/>
      <c r="AE6" s="41"/>
      <c r="AG6" s="41"/>
      <c r="AI6" s="41"/>
      <c r="AK6" s="41"/>
      <c r="AM6" s="41"/>
      <c r="AO6" s="41"/>
    </row>
    <row r="7" spans="1:52" s="40" customFormat="1" x14ac:dyDescent="0.25">
      <c r="A7" s="74"/>
      <c r="C7" s="41"/>
      <c r="G7" s="42"/>
      <c r="I7" s="41"/>
      <c r="AE7" s="41"/>
      <c r="AG7" s="41"/>
      <c r="AI7" s="41"/>
      <c r="AK7" s="41"/>
      <c r="AM7" s="41"/>
      <c r="AO7" s="41"/>
    </row>
  </sheetData>
  <phoneticPr fontId="20" type="noConversion"/>
  <pageMargins left="0.7" right="0.7" top="0.75" bottom="0.75" header="0.3" footer="0.3"/>
  <pageSetup paperSize="9" orientation="portrait"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utton 6">
              <controlPr defaultSize="0" print="0" autoFill="0" autoPict="0" macro="[0]!HomeDatabase_2">
                <anchor moveWithCells="1" sizeWithCells="1">
                  <from>
                    <xdr:col>0</xdr:col>
                    <xdr:colOff>104775</xdr:colOff>
                    <xdr:row>0</xdr:row>
                    <xdr:rowOff>76200</xdr:rowOff>
                  </from>
                  <to>
                    <xdr:col>0</xdr:col>
                    <xdr:colOff>609600</xdr:colOff>
                    <xdr:row>0</xdr:row>
                    <xdr:rowOff>523875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DD39D-97EE-4E0F-ABD3-4ACAA4516EBA}">
  <sheetPr codeName="Sheet12"/>
  <dimension ref="A1:AZ2"/>
  <sheetViews>
    <sheetView workbookViewId="0">
      <pane ySplit="1" topLeftCell="A2" activePane="bottomLeft" state="frozen"/>
      <selection pane="bottomLeft" activeCell="A2" sqref="A2:XFD1048576"/>
    </sheetView>
  </sheetViews>
  <sheetFormatPr defaultRowHeight="15" x14ac:dyDescent="0.25"/>
  <cols>
    <col min="3" max="3" width="10.7109375" bestFit="1" customWidth="1"/>
    <col min="6" max="6" width="10.85546875" bestFit="1" customWidth="1"/>
    <col min="9" max="9" width="10.7109375" bestFit="1" customWidth="1"/>
    <col min="30" max="30" width="29.7109375" customWidth="1"/>
    <col min="40" max="40" width="10.7109375" bestFit="1" customWidth="1"/>
  </cols>
  <sheetData>
    <row r="1" spans="1:52" s="58" customFormat="1" ht="117.75" customHeight="1" x14ac:dyDescent="0.25">
      <c r="A1" s="58" t="s">
        <v>11</v>
      </c>
      <c r="B1" s="58" t="s">
        <v>15</v>
      </c>
      <c r="C1" s="59" t="s">
        <v>109</v>
      </c>
      <c r="D1" s="58" t="s">
        <v>6</v>
      </c>
      <c r="E1" s="58" t="s">
        <v>87</v>
      </c>
      <c r="F1" s="58" t="s">
        <v>110</v>
      </c>
      <c r="G1" s="58" t="s">
        <v>111</v>
      </c>
      <c r="H1" s="58" t="s">
        <v>112</v>
      </c>
      <c r="I1" s="59" t="s">
        <v>113</v>
      </c>
      <c r="J1" s="59" t="s">
        <v>114</v>
      </c>
      <c r="K1" s="59" t="s">
        <v>115</v>
      </c>
      <c r="L1" s="59" t="s">
        <v>116</v>
      </c>
      <c r="M1" s="59" t="s">
        <v>117</v>
      </c>
      <c r="N1" s="59" t="s">
        <v>118</v>
      </c>
      <c r="O1" s="59" t="s">
        <v>119</v>
      </c>
      <c r="P1" s="59" t="s">
        <v>120</v>
      </c>
      <c r="Q1" s="59" t="s">
        <v>121</v>
      </c>
      <c r="R1" s="59" t="s">
        <v>122</v>
      </c>
      <c r="S1" s="59" t="s">
        <v>123</v>
      </c>
      <c r="T1" s="59" t="s">
        <v>124</v>
      </c>
      <c r="U1" s="59" t="s">
        <v>47</v>
      </c>
      <c r="V1" s="59" t="s">
        <v>125</v>
      </c>
      <c r="W1" s="59" t="s">
        <v>126</v>
      </c>
      <c r="X1" s="59" t="s">
        <v>127</v>
      </c>
      <c r="Y1" s="59" t="s">
        <v>128</v>
      </c>
      <c r="Z1" s="59" t="s">
        <v>129</v>
      </c>
      <c r="AA1" s="59" t="s">
        <v>130</v>
      </c>
      <c r="AB1" s="59" t="s">
        <v>131</v>
      </c>
      <c r="AC1" s="59" t="s">
        <v>132</v>
      </c>
      <c r="AD1" s="58" t="s">
        <v>133</v>
      </c>
      <c r="AE1" s="58" t="s">
        <v>134</v>
      </c>
      <c r="AF1" s="58" t="s">
        <v>135</v>
      </c>
      <c r="AG1" s="58" t="s">
        <v>136</v>
      </c>
      <c r="AH1" s="58" t="s">
        <v>137</v>
      </c>
      <c r="AI1" s="58" t="s">
        <v>138</v>
      </c>
      <c r="AJ1" s="58" t="s">
        <v>139</v>
      </c>
      <c r="AK1" s="58" t="s">
        <v>140</v>
      </c>
      <c r="AL1" s="59" t="s">
        <v>141</v>
      </c>
      <c r="AM1" s="59" t="s">
        <v>142</v>
      </c>
      <c r="AN1" s="59" t="s">
        <v>143</v>
      </c>
      <c r="AO1" s="59" t="s">
        <v>144</v>
      </c>
      <c r="AP1" s="59" t="s">
        <v>145</v>
      </c>
      <c r="AQ1" s="59" t="s">
        <v>146</v>
      </c>
      <c r="AR1" s="59" t="s">
        <v>147</v>
      </c>
      <c r="AS1" s="59" t="s">
        <v>148</v>
      </c>
      <c r="AT1" s="59" t="s">
        <v>149</v>
      </c>
      <c r="AU1" s="59" t="s">
        <v>150</v>
      </c>
      <c r="AV1" s="59" t="s">
        <v>151</v>
      </c>
      <c r="AW1" s="59" t="s">
        <v>152</v>
      </c>
      <c r="AX1" s="59" t="s">
        <v>153</v>
      </c>
      <c r="AY1" s="59" t="s">
        <v>154</v>
      </c>
      <c r="AZ1" s="58" t="s">
        <v>155</v>
      </c>
    </row>
    <row r="2" spans="1:52" s="40" customFormat="1" x14ac:dyDescent="0.25">
      <c r="A2" s="74">
        <v>12323</v>
      </c>
      <c r="B2" s="40">
        <v>12233</v>
      </c>
      <c r="C2" s="41">
        <v>46223</v>
      </c>
      <c r="D2" s="40" t="s">
        <v>7</v>
      </c>
      <c r="E2" s="40">
        <v>500</v>
      </c>
      <c r="F2" s="40">
        <v>3</v>
      </c>
      <c r="G2" s="42">
        <v>15</v>
      </c>
      <c r="H2" s="40">
        <v>12</v>
      </c>
      <c r="I2" s="41">
        <v>46223</v>
      </c>
      <c r="J2" s="40" t="s">
        <v>40</v>
      </c>
      <c r="K2" s="41"/>
      <c r="M2" s="41"/>
      <c r="O2" s="41"/>
      <c r="Q2" s="41"/>
      <c r="S2" s="41"/>
      <c r="U2" s="40">
        <v>12</v>
      </c>
      <c r="V2" s="40" t="b">
        <v>1</v>
      </c>
      <c r="W2" s="40" t="b">
        <v>0</v>
      </c>
      <c r="X2" s="40" t="b">
        <v>1</v>
      </c>
      <c r="Y2" s="40" t="b">
        <v>0</v>
      </c>
      <c r="Z2" s="40" t="b">
        <v>1</v>
      </c>
      <c r="AA2" s="40" t="b">
        <v>0</v>
      </c>
      <c r="AB2" s="40" t="b">
        <v>0</v>
      </c>
      <c r="AD2" s="40">
        <v>0</v>
      </c>
      <c r="AE2" s="40">
        <v>12</v>
      </c>
      <c r="AF2" s="40" t="b">
        <v>1</v>
      </c>
      <c r="AG2" s="40" t="b">
        <v>0</v>
      </c>
      <c r="AH2" s="40" t="b">
        <v>1</v>
      </c>
      <c r="AI2" s="40" t="b">
        <v>0</v>
      </c>
      <c r="AJ2" s="40" t="b">
        <v>0</v>
      </c>
      <c r="AK2" s="40" t="b">
        <v>0</v>
      </c>
      <c r="AL2" s="40" t="b">
        <v>0</v>
      </c>
      <c r="AN2" s="41" t="s">
        <v>156</v>
      </c>
      <c r="AP2" s="41"/>
      <c r="AR2" s="41"/>
      <c r="AT2" s="41"/>
      <c r="AV2" s="41"/>
      <c r="AX2" s="41"/>
      <c r="AZ2" s="40" t="s">
        <v>157</v>
      </c>
    </row>
  </sheetData>
  <phoneticPr fontId="20" type="noConversion"/>
  <pageMargins left="0.7" right="0.7" top="0.75" bottom="0.75" header="0.3" footer="0.3"/>
  <pageSetup paperSize="9" orientation="portrait"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HomeDatabase_2">
                <anchor moveWithCells="1" sizeWithCells="1">
                  <from>
                    <xdr:col>0</xdr:col>
                    <xdr:colOff>104775</xdr:colOff>
                    <xdr:row>0</xdr:row>
                    <xdr:rowOff>76200</xdr:rowOff>
                  </from>
                  <to>
                    <xdr:col>0</xdr:col>
                    <xdr:colOff>609600</xdr:colOff>
                    <xdr:row>0</xdr:row>
                    <xdr:rowOff>523875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FA821-CC0A-4D62-B116-562523BE5510}">
  <sheetPr codeName="Sheet2"/>
  <dimension ref="A1"/>
  <sheetViews>
    <sheetView workbookViewId="0">
      <selection activeCell="C1" sqref="C1"/>
    </sheetView>
  </sheetViews>
  <sheetFormatPr defaultColWidth="9.140625" defaultRowHeight="15" x14ac:dyDescent="0.25"/>
  <cols>
    <col min="1" max="16384" width="9.140625" style="11"/>
  </cols>
  <sheetData/>
  <sheetProtection sheet="1" objects="1" scenarios="1" formatCells="0" formatColumns="0" formatRows="0"/>
  <phoneticPr fontId="20" type="noConversion"/>
  <pageMargins left="0.7" right="0.7" top="0.75" bottom="0.75" header="0.3" footer="0.3"/>
  <pageSetup paperSize="9" orientation="portrait"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4341" r:id="rId4" name="Button 5">
              <controlPr defaultSize="0" print="0" autoFill="0" autoPict="0" macro="[0]!HomeNormal">
                <anchor moveWithCells="1" sizeWithCells="1">
                  <from>
                    <xdr:col>0</xdr:col>
                    <xdr:colOff>57150</xdr:colOff>
                    <xdr:row>0</xdr:row>
                    <xdr:rowOff>66675</xdr:rowOff>
                  </from>
                  <to>
                    <xdr:col>1</xdr:col>
                    <xdr:colOff>542925</xdr:colOff>
                    <xdr:row>2</xdr:row>
                    <xdr:rowOff>133350</xdr:rowOff>
                  </to>
                </anchor>
              </controlPr>
            </control>
          </mc:Choice>
        </mc:AlternateContent>
        <mc:AlternateContent xmlns:mc="http://schemas.openxmlformats.org/markup-compatibility/2006">
          <mc:Choice Requires="x14">
            <control shapeId="14342" r:id="rId5" name="Button 6">
              <controlPr defaultSize="0" print="0" autoFill="0" autoPict="0" macro="[0]!Button6_Click">
                <anchor moveWithCells="1" sizeWithCells="1">
                  <from>
                    <xdr:col>9</xdr:col>
                    <xdr:colOff>600075</xdr:colOff>
                    <xdr:row>8</xdr:row>
                    <xdr:rowOff>28575</xdr:rowOff>
                  </from>
                  <to>
                    <xdr:col>10</xdr:col>
                    <xdr:colOff>581025</xdr:colOff>
                    <xdr:row>9</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8112B-805C-49F3-A5EA-87055278F218}">
  <sheetPr codeName="Sheet13"/>
  <dimension ref="B2:G10"/>
  <sheetViews>
    <sheetView workbookViewId="0"/>
  </sheetViews>
  <sheetFormatPr defaultColWidth="9.140625" defaultRowHeight="15" x14ac:dyDescent="0.25"/>
  <cols>
    <col min="1" max="1" width="9.140625" style="11"/>
    <col min="2" max="2" width="13.140625" style="11" customWidth="1"/>
    <col min="3" max="3" width="22.5703125" style="11" customWidth="1"/>
    <col min="4" max="16384" width="9.140625" style="11"/>
  </cols>
  <sheetData>
    <row r="2" spans="2:7" ht="15.75" thickBot="1" x14ac:dyDescent="0.3"/>
    <row r="3" spans="2:7" x14ac:dyDescent="0.25">
      <c r="B3" s="52"/>
      <c r="C3" s="77" t="s">
        <v>158</v>
      </c>
    </row>
    <row r="4" spans="2:7" x14ac:dyDescent="0.25">
      <c r="B4" s="75">
        <v>1</v>
      </c>
      <c r="C4" s="79" t="s">
        <v>100</v>
      </c>
    </row>
    <row r="5" spans="2:7" x14ac:dyDescent="0.25">
      <c r="B5" s="75">
        <v>2</v>
      </c>
      <c r="C5" s="79" t="s">
        <v>102</v>
      </c>
    </row>
    <row r="6" spans="2:7" x14ac:dyDescent="0.25">
      <c r="B6" s="75">
        <v>3</v>
      </c>
      <c r="C6" s="79" t="s">
        <v>104</v>
      </c>
    </row>
    <row r="7" spans="2:7" x14ac:dyDescent="0.25">
      <c r="B7" s="75">
        <v>4</v>
      </c>
      <c r="C7" s="79" t="s">
        <v>105</v>
      </c>
    </row>
    <row r="8" spans="2:7" x14ac:dyDescent="0.25">
      <c r="B8" s="75">
        <v>5</v>
      </c>
      <c r="C8" s="79" t="s">
        <v>106</v>
      </c>
    </row>
    <row r="9" spans="2:7" ht="15.75" thickBot="1" x14ac:dyDescent="0.3">
      <c r="B9" s="76">
        <v>6</v>
      </c>
      <c r="C9" s="80" t="s">
        <v>107</v>
      </c>
      <c r="G9" s="11" t="s">
        <v>156</v>
      </c>
    </row>
    <row r="10" spans="2:7" x14ac:dyDescent="0.25">
      <c r="B10" s="11" t="s">
        <v>159</v>
      </c>
      <c r="C10" s="78">
        <v>41250.591226851851</v>
      </c>
    </row>
  </sheetData>
  <sheetProtection sheet="1" objects="1" scenarios="1"/>
  <phoneticPr fontId="20" type="noConversion"/>
  <pageMargins left="0.7" right="0.7" top="0.75" bottom="0.75" header="0.3" footer="0.3"/>
  <pageSetup paperSize="9" orientation="portrait" horizontalDpi="4294967293" verticalDpi="4294967293" r:id="rId1"/>
  <headerFooter>
    <oddFooter>&amp;C&amp;1#&amp;"Calibri"&amp;12&amp;K000000OFFICIAL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ChangeLabel">
                <anchor moveWithCells="1" sizeWithCells="1">
                  <from>
                    <xdr:col>3</xdr:col>
                    <xdr:colOff>304800</xdr:colOff>
                    <xdr:row>3</xdr:row>
                    <xdr:rowOff>161925</xdr:rowOff>
                  </from>
                  <to>
                    <xdr:col>6</xdr:col>
                    <xdr:colOff>228600</xdr:colOff>
                    <xdr:row>6</xdr:row>
                    <xdr:rowOff>76200</xdr:rowOff>
                  </to>
                </anchor>
              </controlPr>
            </control>
          </mc:Choice>
        </mc:AlternateContent>
        <mc:AlternateContent xmlns:mc="http://schemas.openxmlformats.org/markup-compatibility/2006">
          <mc:Choice Requires="x14">
            <control shapeId="35842" r:id="rId5" name="Button 2">
              <controlPr defaultSize="0" print="0" autoFill="0" autoPict="0" macro="[0]!HomeNormal">
                <anchor moveWithCells="1" sizeWithCells="1">
                  <from>
                    <xdr:col>3</xdr:col>
                    <xdr:colOff>304800</xdr:colOff>
                    <xdr:row>1</xdr:row>
                    <xdr:rowOff>95250</xdr:rowOff>
                  </from>
                  <to>
                    <xdr:col>6</xdr:col>
                    <xdr:colOff>219075</xdr:colOff>
                    <xdr:row>3</xdr:row>
                    <xdr:rowOff>123825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Intro</vt:lpstr>
      <vt:lpstr>HELP</vt:lpstr>
      <vt:lpstr>Input sheet</vt:lpstr>
      <vt:lpstr>Retrieve Sheet</vt:lpstr>
      <vt:lpstr>Downstream Extent</vt:lpstr>
      <vt:lpstr>Form_Lists</vt:lpstr>
      <vt:lpstr>Database_2</vt:lpstr>
      <vt:lpstr>DamRetrieve</vt:lpstr>
      <vt:lpstr>DamRetrieve_2</vt:lpstr>
      <vt:lpstr>Framework</vt:lpstr>
      <vt:lpstr>CheckBoxLabels</vt:lpstr>
      <vt:lpstr>CalcDSextent</vt:lpstr>
      <vt:lpstr>ConsCat</vt:lpstr>
      <vt:lpstr>DamID2</vt:lpstr>
      <vt:lpstr>DamVol</vt:lpstr>
      <vt:lpstr>DateToday</vt:lpstr>
      <vt:lpstr>dsPAR</vt:lpstr>
      <vt:lpstr>DStopo</vt:lpstr>
      <vt:lpstr>IniImpactComment</vt:lpstr>
      <vt:lpstr>IniLocComment</vt:lpstr>
      <vt:lpstr>InunPAR</vt:lpstr>
      <vt:lpstr>OtherMethod</vt:lpstr>
      <vt:lpstr>OtherSource</vt:lpstr>
      <vt:lpstr>PARassess</vt:lpstr>
      <vt:lpstr>PARclose</vt:lpstr>
      <vt:lpstr>PARsource</vt:lpstr>
      <vt:lpstr>'Input sheet'!Print_Area</vt:lpstr>
      <vt:lpstr>'Retrieve Sheet'!Print_Area</vt:lpstr>
      <vt:lpstr>ServiceID</vt:lpstr>
      <vt:lpstr>User</vt:lpstr>
      <vt:lpstr>UserDSExtent</vt:lpstr>
    </vt:vector>
  </TitlesOfParts>
  <Manager/>
  <Company>Sinclair Knight Merz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Michael Radeka (DEECA)</dc:creator>
  <cp:keywords/>
  <dc:description/>
  <cp:lastModifiedBy>Angus M Ramsay (DEECA)</cp:lastModifiedBy>
  <cp:revision/>
  <dcterms:created xsi:type="dcterms:W3CDTF">2011-10-20T02:59:20Z</dcterms:created>
  <dcterms:modified xsi:type="dcterms:W3CDTF">2026-08-12T02:03:10Z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257e2ab-f512-40e2-9c9a-c64247360765_Enabled">
    <vt:lpwstr>true</vt:lpwstr>
  </property>
  <property fmtid="{D5CDD505-2E9C-101B-9397-08002B2CF9AE}" pid="3" name="MSIP_Label_4257e2ab-f512-40e2-9c9a-c64247360765_SetDate">
    <vt:lpwstr>2023-08-09T06:06:16Z</vt:lpwstr>
  </property>
  <property fmtid="{D5CDD505-2E9C-101B-9397-08002B2CF9AE}" pid="4" name="MSIP_Label_4257e2ab-f512-40e2-9c9a-c64247360765_Method">
    <vt:lpwstr>Privileged</vt:lpwstr>
  </property>
  <property fmtid="{D5CDD505-2E9C-101B-9397-08002B2CF9AE}" pid="5" name="MSIP_Label_4257e2ab-f512-40e2-9c9a-c64247360765_Name">
    <vt:lpwstr>OFFICIAL</vt:lpwstr>
  </property>
  <property fmtid="{D5CDD505-2E9C-101B-9397-08002B2CF9AE}" pid="6" name="MSIP_Label_4257e2ab-f512-40e2-9c9a-c64247360765_SiteId">
    <vt:lpwstr>e8bdd6f7-fc18-4e48-a554-7f547927223b</vt:lpwstr>
  </property>
  <property fmtid="{D5CDD505-2E9C-101B-9397-08002B2CF9AE}" pid="7" name="MSIP_Label_4257e2ab-f512-40e2-9c9a-c64247360765_ActionId">
    <vt:lpwstr>1541393e-632e-477d-adda-3fb55ce7d6d0</vt:lpwstr>
  </property>
  <property fmtid="{D5CDD505-2E9C-101B-9397-08002B2CF9AE}" pid="8" name="MSIP_Label_4257e2ab-f512-40e2-9c9a-c64247360765_ContentBits">
    <vt:lpwstr>2</vt:lpwstr>
  </property>
</Properties>
</file>